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formularz - cz.1" sheetId="1" r:id="rId1"/>
    <sheet name="formularz - cz.2" sheetId="2" r:id="rId2"/>
  </sheets>
  <definedNames/>
  <calcPr fullCalcOnLoad="1"/>
</workbook>
</file>

<file path=xl/sharedStrings.xml><?xml version="1.0" encoding="utf-8"?>
<sst xmlns="http://schemas.openxmlformats.org/spreadsheetml/2006/main" count="93" uniqueCount="74">
  <si>
    <t>UWAGA:</t>
  </si>
  <si>
    <r>
      <t xml:space="preserve">Po pobraniu pliku  </t>
    </r>
    <r>
      <rPr>
        <b/>
        <sz val="12"/>
        <color indexed="12"/>
        <rFont val="Arial"/>
        <family val="2"/>
      </rPr>
      <t>STMiG-SPRAWOZDANIE.xls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 xml:space="preserve"> ze strony internetowej należy zapisać go na dysku, otworzyć programem Excel,</t>
    </r>
  </si>
  <si>
    <r>
      <t xml:space="preserve">wypełnić pola w arkuszach "formularz" i "wykaz" a następnie zapisać go ponownie </t>
    </r>
    <r>
      <rPr>
        <sz val="12"/>
        <color indexed="12"/>
        <rFont val="Arial"/>
        <family val="2"/>
      </rPr>
      <t>(w formacie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xls </t>
    </r>
    <r>
      <rPr>
        <b/>
        <sz val="12"/>
        <color indexed="10"/>
        <rFont val="Arial"/>
        <family val="2"/>
      </rPr>
      <t>nie xlsx</t>
    </r>
    <r>
      <rPr>
        <sz val="12"/>
        <color indexed="12"/>
        <rFont val="Arial"/>
        <family val="2"/>
      </rPr>
      <t>)</t>
    </r>
    <r>
      <rPr>
        <sz val="12"/>
        <color indexed="10"/>
        <rFont val="Arial"/>
        <family val="2"/>
      </rPr>
      <t>.</t>
    </r>
  </si>
  <si>
    <t>Plik należy przesłać mailem jako załącznik.  Prosimy nie otwierać pliku (dla dokonania wpisu danych) w przeglądarce internetowej.</t>
  </si>
  <si>
    <t>Prosimy również o niedokonywanie własnych operacji na strukturze pliku, gdyż utrudni to automatyczne pobranie danych do systemu.</t>
  </si>
  <si>
    <t>STMiG-SPRAWOZDANIE</t>
  </si>
  <si>
    <t>V EUROPEJSKI TYDZIEŃ SPORTU dla WSZYSTKICH</t>
  </si>
  <si>
    <t>XIX SPORTOWY TURNIEJU MIAST i GMIN 2013</t>
  </si>
  <si>
    <t xml:space="preserve"> Nazwa miejscowości</t>
  </si>
  <si>
    <t>Włodowice</t>
  </si>
  <si>
    <r>
      <t xml:space="preserve"> Status miejscowości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[Miasto, Gmina lub Miasto i Gmina]</t>
    </r>
  </si>
  <si>
    <t>Gmina</t>
  </si>
  <si>
    <t xml:space="preserve"> Województwo</t>
  </si>
  <si>
    <t>Śląskie</t>
  </si>
  <si>
    <t xml:space="preserve"> Starostwo</t>
  </si>
  <si>
    <t>Zawiercie</t>
  </si>
  <si>
    <r>
      <t xml:space="preserve"> Liczba mieszkańców</t>
    </r>
    <r>
      <rPr>
        <sz val="11"/>
        <rFont val="Arial"/>
        <family val="2"/>
      </rPr>
      <t xml:space="preserve">  [liczba]</t>
    </r>
  </si>
  <si>
    <t xml:space="preserve"> Adres strony internetowej (link) prezentującej obie części
 sprawozdania z przebiegu imprez turniejowych</t>
  </si>
  <si>
    <t>www.wlodowice.pl</t>
  </si>
  <si>
    <r>
      <t xml:space="preserve"> Liczba dni, w których przeprowadzono imprezy</t>
    </r>
    <r>
      <rPr>
        <sz val="11"/>
        <rFont val="Arial"/>
        <family val="2"/>
      </rPr>
      <t xml:space="preserve">  [liczba]</t>
    </r>
  </si>
  <si>
    <r>
      <t xml:space="preserve"> Liczba przeprowadzonych imprez</t>
    </r>
    <r>
      <rPr>
        <sz val="11"/>
        <rFont val="Arial"/>
        <family val="2"/>
      </rPr>
      <t xml:space="preserve">  [liczba]</t>
    </r>
  </si>
  <si>
    <r>
      <t xml:space="preserve"> Łączna liczba startujących</t>
    </r>
    <r>
      <rPr>
        <sz val="11"/>
        <rFont val="Arial"/>
        <family val="2"/>
      </rPr>
      <t xml:space="preserve">  [liczba]</t>
    </r>
  </si>
  <si>
    <r>
      <t xml:space="preserve">                </t>
    </r>
    <r>
      <rPr>
        <b/>
        <u val="single"/>
        <sz val="12"/>
        <rFont val="Arial"/>
        <family val="2"/>
      </rPr>
      <t>w tym</t>
    </r>
    <r>
      <rPr>
        <b/>
        <sz val="12"/>
        <color indexed="8"/>
        <rFont val="Arial"/>
        <family val="2"/>
      </rPr>
      <t xml:space="preserve"> startujących w Teście Coopera</t>
    </r>
    <r>
      <rPr>
        <sz val="11"/>
        <color indexed="8"/>
        <rFont val="Arial"/>
        <family val="2"/>
      </rPr>
      <t xml:space="preserve">  [liczba]</t>
    </r>
  </si>
  <si>
    <r>
      <t xml:space="preserve"> % liczby startujących do liczby mieszkańców</t>
    </r>
    <r>
      <rPr>
        <sz val="11"/>
        <rFont val="Arial"/>
        <family val="2"/>
      </rPr>
      <t xml:space="preserve">  [format liczby: __ 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_%]</t>
    </r>
  </si>
  <si>
    <r>
      <t xml:space="preserve"> Poniesione koszty organizacji (w złotych)</t>
    </r>
    <r>
      <rPr>
        <sz val="11"/>
        <rFont val="Arial"/>
        <family val="2"/>
      </rPr>
      <t xml:space="preserve">  [format liczby: __ 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_ ]</t>
    </r>
  </si>
  <si>
    <t>1.850,00</t>
  </si>
  <si>
    <t xml:space="preserve"> Słownie kwota poniesionych kosztów</t>
  </si>
  <si>
    <t>Jeden tysiąc osiemset pięćdziesiąt zł</t>
  </si>
  <si>
    <r>
      <t xml:space="preserve"> Liczba wolontariuszy</t>
    </r>
    <r>
      <rPr>
        <sz val="11"/>
        <rFont val="Arial"/>
        <family val="2"/>
      </rPr>
      <t xml:space="preserve">  [liczba]</t>
    </r>
  </si>
  <si>
    <t>Pole "Data imprezy" dla kolejnych imprez w danym dniu można (dla czytelności tabeli) pozostawić puste</t>
  </si>
  <si>
    <t>Pole "Miejsce przeprowadzenia imprezy" dla kolejnych imprez w danym dniu i w danym miejscu można (dla czytelności tabeli) pozostawić puste</t>
  </si>
  <si>
    <t>Pola "Nazwa imprezy" i "Liczba startujących" muszą być wypełnione</t>
  </si>
  <si>
    <r>
      <t xml:space="preserve">Data
imprezy
</t>
    </r>
    <r>
      <rPr>
        <sz val="10"/>
        <color indexed="8"/>
        <rFont val="Arial"/>
        <family val="2"/>
      </rPr>
      <t>[dd-mm-rrrr]
[rrrr-mm-dd]</t>
    </r>
  </si>
  <si>
    <t>Godzina
imprezy</t>
  </si>
  <si>
    <t>Miejsce przeprowadzenia imprezy</t>
  </si>
  <si>
    <t>Nazwa imprezy</t>
  </si>
  <si>
    <r>
      <t xml:space="preserve">Liczba
startujących
</t>
    </r>
    <r>
      <rPr>
        <sz val="10"/>
        <color indexed="8"/>
        <rFont val="Arial"/>
        <family val="2"/>
      </rPr>
      <t>[liczba]</t>
    </r>
  </si>
  <si>
    <t>26.05.2013r.</t>
  </si>
  <si>
    <t>8.00</t>
  </si>
  <si>
    <t>Morsko</t>
  </si>
  <si>
    <t>Rajd Rowerowy</t>
  </si>
  <si>
    <t>27.05.2013r.</t>
  </si>
  <si>
    <t>13.00</t>
  </si>
  <si>
    <t>Sala gimnastyczna SP Rudniki</t>
  </si>
  <si>
    <t>„ Sprawdź co potrafisz”</t>
  </si>
  <si>
    <t>12.00</t>
  </si>
  <si>
    <t>Zalew Włodowice – pobliski teren leśny</t>
  </si>
  <si>
    <t>Polska Biega 2013</t>
  </si>
  <si>
    <t>10.00</t>
  </si>
  <si>
    <t>Przedszkole we Włodowicach</t>
  </si>
  <si>
    <t>Zabawy z mamą</t>
  </si>
  <si>
    <t>Teren przy SP Włodowice</t>
  </si>
  <si>
    <t>Biegi przełajowe</t>
  </si>
  <si>
    <t>Rowerem po zdrowie</t>
  </si>
  <si>
    <t>28.05.2013r.</t>
  </si>
  <si>
    <t>Kompleks boisk sportowych przy SP Włodowice</t>
  </si>
  <si>
    <t>„Chcę być zdrowy – biegam, skaczę”</t>
  </si>
  <si>
    <t>29.05.2013r.</t>
  </si>
  <si>
    <t>Mecze piłki nożnej i siatkowej ( kl.V-VI )</t>
  </si>
  <si>
    <t>„ Szkolny Dzień Rodzinki na sportowo”</t>
  </si>
  <si>
    <t>„ Jesteśmy sprawni, szybcy, zwinni”</t>
  </si>
  <si>
    <t>Boisko SP Rudniki</t>
  </si>
  <si>
    <t>Rekreacyjna Zabawa Terenowa</t>
  </si>
  <si>
    <t>14.30</t>
  </si>
  <si>
    <t xml:space="preserve">Sala sportowa przy Gimnazjum </t>
  </si>
  <si>
    <t>Turnieje na sali sportowej (siatkówka, piłka nożna, koszykówka,  tenis stołowy)</t>
  </si>
  <si>
    <t>31.05.2013r.</t>
  </si>
  <si>
    <t>17.00</t>
  </si>
  <si>
    <t>Plac zabaw we Włodowicach</t>
  </si>
  <si>
    <t>„ Dzień Dziecka” - impreza rekreacyjna</t>
  </si>
  <si>
    <t>1.06.2013</t>
  </si>
  <si>
    <t>9.00</t>
  </si>
  <si>
    <t xml:space="preserve">Boisko szkolne, sala sportowa przy Gimnazjum, teren przy „Orlim Gnieździe” w Hucisku </t>
  </si>
  <si>
    <t>Dzień Dziecka ze sportem i rekreacją” – imprezy rekreacyjne na obiektach szkolnych , wycieczki piesze do Huciska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</si>
</sst>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&quot;      &quot;"/>
    <numFmt numFmtId="167" formatCode="#,##0.0&quot; %     &quot;"/>
    <numFmt numFmtId="168" formatCode="#,##0.00&quot; %  &quot;"/>
    <numFmt numFmtId="169" formatCode="#,##0.00&quot; zł. &quot;"/>
    <numFmt numFmtId="170" formatCode="0_ ;\-0\ "/>
    <numFmt numFmtId="171" formatCode="D/MM/YYYY"/>
    <numFmt numFmtId="172" formatCode="#,##0&quot;   &quot;"/>
  </numFmts>
  <fonts count="4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87">
    <xf numFmtId="164" fontId="0" fillId="0" borderId="0" xfId="0" applyAlignment="1">
      <alignment/>
    </xf>
    <xf numFmtId="164" fontId="19" fillId="0" borderId="0" xfId="55" applyFont="1" applyProtection="1">
      <alignment/>
      <protection hidden="1"/>
    </xf>
    <xf numFmtId="164" fontId="19" fillId="0" borderId="0" xfId="55" applyFont="1" applyAlignment="1" applyProtection="1">
      <alignment horizontal="center"/>
      <protection hidden="1"/>
    </xf>
    <xf numFmtId="164" fontId="20" fillId="0" borderId="0" xfId="55" applyFont="1" applyFill="1" applyProtection="1">
      <alignment/>
      <protection hidden="1"/>
    </xf>
    <xf numFmtId="164" fontId="21" fillId="24" borderId="0" xfId="0" applyFont="1" applyFill="1" applyAlignment="1" applyProtection="1">
      <alignment vertical="center"/>
      <protection hidden="1"/>
    </xf>
    <xf numFmtId="164" fontId="21" fillId="24" borderId="0" xfId="0" applyFont="1" applyFill="1" applyAlignment="1" applyProtection="1">
      <alignment horizontal="center" vertical="center"/>
      <protection hidden="1"/>
    </xf>
    <xf numFmtId="164" fontId="20" fillId="0" borderId="0" xfId="0" applyFont="1" applyFill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24" borderId="0" xfId="0" applyFont="1" applyFill="1" applyAlignment="1" applyProtection="1">
      <alignment vertical="top"/>
      <protection hidden="1"/>
    </xf>
    <xf numFmtId="164" fontId="22" fillId="24" borderId="0" xfId="0" applyFont="1" applyFill="1" applyAlignment="1" applyProtection="1">
      <alignment vertical="top"/>
      <protection hidden="1"/>
    </xf>
    <xf numFmtId="164" fontId="21" fillId="24" borderId="0" xfId="0" applyFont="1" applyFill="1" applyAlignment="1" applyProtection="1">
      <alignment horizontal="center" vertical="top"/>
      <protection hidden="1"/>
    </xf>
    <xf numFmtId="164" fontId="20" fillId="0" borderId="0" xfId="0" applyFont="1" applyFill="1" applyAlignment="1" applyProtection="1">
      <alignment vertical="top"/>
      <protection hidden="1"/>
    </xf>
    <xf numFmtId="164" fontId="21" fillId="0" borderId="0" xfId="0" applyFont="1" applyAlignment="1" applyProtection="1">
      <alignment vertical="top"/>
      <protection hidden="1"/>
    </xf>
    <xf numFmtId="164" fontId="23" fillId="24" borderId="0" xfId="0" applyFont="1" applyFill="1" applyBorder="1" applyAlignment="1" applyProtection="1">
      <alignment vertical="top"/>
      <protection hidden="1"/>
    </xf>
    <xf numFmtId="164" fontId="21" fillId="24" borderId="10" xfId="0" applyFont="1" applyFill="1" applyBorder="1" applyAlignment="1" applyProtection="1">
      <alignment vertical="top"/>
      <protection hidden="1"/>
    </xf>
    <xf numFmtId="164" fontId="23" fillId="24" borderId="10" xfId="0" applyFont="1" applyFill="1" applyBorder="1" applyAlignment="1" applyProtection="1">
      <alignment vertical="top"/>
      <protection hidden="1"/>
    </xf>
    <xf numFmtId="164" fontId="21" fillId="24" borderId="10" xfId="0" applyFont="1" applyFill="1" applyBorder="1" applyAlignment="1" applyProtection="1">
      <alignment horizontal="center" vertical="top"/>
      <protection hidden="1"/>
    </xf>
    <xf numFmtId="164" fontId="27" fillId="24" borderId="0" xfId="0" applyFont="1" applyFill="1" applyBorder="1" applyAlignment="1" applyProtection="1">
      <alignment horizontal="center"/>
      <protection hidden="1"/>
    </xf>
    <xf numFmtId="164" fontId="28" fillId="24" borderId="0" xfId="0" applyFont="1" applyFill="1" applyAlignment="1" applyProtection="1">
      <alignment horizontal="center" vertical="center"/>
      <protection hidden="1"/>
    </xf>
    <xf numFmtId="164" fontId="28" fillId="24" borderId="0" xfId="0" applyFont="1" applyFill="1" applyBorder="1" applyAlignment="1" applyProtection="1">
      <alignment horizontal="center"/>
      <protection hidden="1"/>
    </xf>
    <xf numFmtId="164" fontId="28" fillId="22" borderId="11" xfId="0" applyFont="1" applyFill="1" applyBorder="1" applyAlignment="1" applyProtection="1">
      <alignment vertical="center" wrapText="1"/>
      <protection hidden="1"/>
    </xf>
    <xf numFmtId="165" fontId="29" fillId="0" borderId="12" xfId="0" applyNumberFormat="1" applyFont="1" applyBorder="1" applyAlignment="1" applyProtection="1">
      <alignment vertical="center"/>
      <protection locked="0"/>
    </xf>
    <xf numFmtId="164" fontId="28" fillId="22" borderId="13" xfId="0" applyFont="1" applyFill="1" applyBorder="1" applyAlignment="1" applyProtection="1">
      <alignment vertical="center" wrapText="1"/>
      <protection hidden="1"/>
    </xf>
    <xf numFmtId="165" fontId="29" fillId="0" borderId="14" xfId="0" applyNumberFormat="1" applyFont="1" applyBorder="1" applyAlignment="1" applyProtection="1">
      <alignment vertical="center"/>
      <protection locked="0"/>
    </xf>
    <xf numFmtId="164" fontId="28" fillId="22" borderId="15" xfId="0" applyFont="1" applyFill="1" applyBorder="1" applyAlignment="1" applyProtection="1">
      <alignment vertical="center" wrapText="1"/>
      <protection hidden="1"/>
    </xf>
    <xf numFmtId="165" fontId="29" fillId="0" borderId="16" xfId="0" applyNumberFormat="1" applyFont="1" applyBorder="1" applyAlignment="1" applyProtection="1">
      <alignment vertical="center"/>
      <protection locked="0"/>
    </xf>
    <xf numFmtId="164" fontId="20" fillId="0" borderId="0" xfId="0" applyFont="1" applyFill="1" applyBorder="1" applyAlignment="1" applyProtection="1">
      <alignment vertical="center"/>
      <protection hidden="1"/>
    </xf>
    <xf numFmtId="164" fontId="28" fillId="22" borderId="17" xfId="0" applyFont="1" applyFill="1" applyBorder="1" applyAlignment="1" applyProtection="1">
      <alignment vertical="center" wrapText="1"/>
      <protection hidden="1"/>
    </xf>
    <xf numFmtId="166" fontId="29" fillId="0" borderId="18" xfId="55" applyNumberFormat="1" applyFont="1" applyBorder="1" applyAlignment="1" applyProtection="1">
      <alignment horizontal="right" vertical="center"/>
      <protection locked="0"/>
    </xf>
    <xf numFmtId="165" fontId="32" fillId="0" borderId="19" xfId="20" applyNumberFormat="1" applyFont="1" applyFill="1" applyBorder="1" applyAlignment="1" applyProtection="1">
      <alignment vertical="center" wrapText="1"/>
      <protection locked="0"/>
    </xf>
    <xf numFmtId="164" fontId="28" fillId="4" borderId="17" xfId="55" applyFont="1" applyFill="1" applyBorder="1" applyAlignment="1" applyProtection="1">
      <alignment vertical="center" wrapText="1"/>
      <protection hidden="1"/>
    </xf>
    <xf numFmtId="166" fontId="33" fillId="0" borderId="0" xfId="55" applyNumberFormat="1" applyFont="1" applyFill="1" applyBorder="1" applyAlignment="1" applyProtection="1">
      <alignment horizontal="right" vertical="center"/>
      <protection hidden="1"/>
    </xf>
    <xf numFmtId="164" fontId="28" fillId="4" borderId="13" xfId="55" applyFont="1" applyFill="1" applyBorder="1" applyAlignment="1" applyProtection="1">
      <alignment vertical="center" wrapText="1"/>
      <protection hidden="1"/>
    </xf>
    <xf numFmtId="164" fontId="28" fillId="4" borderId="15" xfId="55" applyFont="1" applyFill="1" applyBorder="1" applyAlignment="1" applyProtection="1">
      <alignment vertical="center" wrapText="1"/>
      <protection hidden="1"/>
    </xf>
    <xf numFmtId="167" fontId="29" fillId="0" borderId="14" xfId="0" applyNumberFormat="1" applyFont="1" applyBorder="1" applyAlignment="1" applyProtection="1">
      <alignment horizontal="right" vertical="center"/>
      <protection locked="0"/>
    </xf>
    <xf numFmtId="168" fontId="33" fillId="0" borderId="0" xfId="55" applyNumberFormat="1" applyFont="1" applyFill="1" applyBorder="1" applyAlignment="1" applyProtection="1">
      <alignment horizontal="right" vertical="center"/>
      <protection hidden="1"/>
    </xf>
    <xf numFmtId="164" fontId="28" fillId="4" borderId="17" xfId="0" applyFont="1" applyFill="1" applyBorder="1" applyAlignment="1" applyProtection="1">
      <alignment vertical="center" wrapText="1"/>
      <protection hidden="1"/>
    </xf>
    <xf numFmtId="169" fontId="29" fillId="0" borderId="20" xfId="55" applyNumberFormat="1" applyFont="1" applyBorder="1" applyAlignment="1" applyProtection="1">
      <alignment horizontal="right" vertical="center"/>
      <protection locked="0"/>
    </xf>
    <xf numFmtId="164" fontId="28" fillId="4" borderId="13" xfId="0" applyFont="1" applyFill="1" applyBorder="1" applyAlignment="1" applyProtection="1">
      <alignment vertical="center" wrapText="1"/>
      <protection hidden="1"/>
    </xf>
    <xf numFmtId="165" fontId="29" fillId="0" borderId="21" xfId="0" applyNumberFormat="1" applyFont="1" applyBorder="1" applyAlignment="1" applyProtection="1">
      <alignment vertical="center"/>
      <protection locked="0"/>
    </xf>
    <xf numFmtId="164" fontId="28" fillId="4" borderId="22" xfId="0" applyFont="1" applyFill="1" applyBorder="1" applyAlignment="1" applyProtection="1">
      <alignment vertical="center" wrapText="1"/>
      <protection hidden="1"/>
    </xf>
    <xf numFmtId="166" fontId="29" fillId="0" borderId="23" xfId="55" applyNumberFormat="1" applyFont="1" applyBorder="1" applyAlignment="1" applyProtection="1">
      <alignment horizontal="right" vertical="center"/>
      <protection locked="0"/>
    </xf>
    <xf numFmtId="164" fontId="36" fillId="0" borderId="0" xfId="55" applyFont="1" applyAlignment="1" applyProtection="1">
      <alignment vertical="center"/>
      <protection hidden="1"/>
    </xf>
    <xf numFmtId="164" fontId="36" fillId="0" borderId="0" xfId="55" applyFont="1" applyFill="1" applyAlignment="1" applyProtection="1">
      <alignment vertical="center"/>
      <protection hidden="1"/>
    </xf>
    <xf numFmtId="164" fontId="37" fillId="0" borderId="0" xfId="55" applyFont="1" applyFill="1" applyAlignment="1" applyProtection="1">
      <alignment horizontal="center" vertical="center"/>
      <protection hidden="1"/>
    </xf>
    <xf numFmtId="170" fontId="37" fillId="0" borderId="0" xfId="55" applyNumberFormat="1" applyFont="1" applyFill="1" applyAlignment="1" applyProtection="1">
      <alignment horizontal="center" vertical="center"/>
      <protection hidden="1"/>
    </xf>
    <xf numFmtId="164" fontId="37" fillId="0" borderId="0" xfId="55" applyFont="1" applyFill="1" applyAlignment="1" applyProtection="1">
      <alignment vertical="center"/>
      <protection hidden="1"/>
    </xf>
    <xf numFmtId="164" fontId="31" fillId="0" borderId="0" xfId="55" applyFont="1" applyFill="1" applyAlignment="1" applyProtection="1">
      <alignment vertical="center"/>
      <protection hidden="1"/>
    </xf>
    <xf numFmtId="164" fontId="38" fillId="24" borderId="0" xfId="0" applyFont="1" applyFill="1" applyBorder="1" applyAlignment="1" applyProtection="1">
      <alignment horizontal="left"/>
      <protection hidden="1"/>
    </xf>
    <xf numFmtId="164" fontId="0" fillId="0" borderId="0" xfId="0" applyFill="1" applyAlignment="1" applyProtection="1">
      <alignment/>
      <protection hidden="1"/>
    </xf>
    <xf numFmtId="164" fontId="20" fillId="0" borderId="0" xfId="0" applyFont="1" applyFill="1" applyAlignment="1" applyProtection="1">
      <alignment horizontal="center" vertical="center"/>
      <protection hidden="1"/>
    </xf>
    <xf numFmtId="170" fontId="20" fillId="0" borderId="0" xfId="0" applyNumberFormat="1" applyFont="1" applyFill="1" applyAlignment="1" applyProtection="1">
      <alignment horizontal="center" vertical="center"/>
      <protection hidden="1"/>
    </xf>
    <xf numFmtId="164" fontId="21" fillId="0" borderId="0" xfId="0" applyFont="1" applyFill="1" applyAlignment="1" applyProtection="1">
      <alignment vertical="center"/>
      <protection hidden="1"/>
    </xf>
    <xf numFmtId="164" fontId="38" fillId="24" borderId="0" xfId="0" applyFont="1" applyFill="1" applyBorder="1" applyAlignment="1" applyProtection="1">
      <alignment horizontal="left" vertical="center"/>
      <protection hidden="1"/>
    </xf>
    <xf numFmtId="164" fontId="0" fillId="0" borderId="0" xfId="0" applyFill="1" applyAlignment="1" applyProtection="1">
      <alignment vertical="center"/>
      <protection hidden="1"/>
    </xf>
    <xf numFmtId="171" fontId="20" fillId="0" borderId="0" xfId="0" applyNumberFormat="1" applyFont="1" applyFill="1" applyAlignment="1" applyProtection="1">
      <alignment horizontal="center" vertical="center"/>
      <protection hidden="1"/>
    </xf>
    <xf numFmtId="164" fontId="39" fillId="24" borderId="10" xfId="0" applyFont="1" applyFill="1" applyBorder="1" applyAlignment="1" applyProtection="1">
      <alignment horizontal="left" vertical="top"/>
      <protection hidden="1"/>
    </xf>
    <xf numFmtId="164" fontId="0" fillId="0" borderId="0" xfId="0" applyFill="1" applyBorder="1" applyAlignment="1" applyProtection="1">
      <alignment/>
      <protection hidden="1"/>
    </xf>
    <xf numFmtId="171" fontId="40" fillId="6" borderId="24" xfId="55" applyNumberFormat="1" applyFont="1" applyFill="1" applyBorder="1" applyAlignment="1" applyProtection="1">
      <alignment horizontal="center" vertical="center" wrapText="1"/>
      <protection hidden="1"/>
    </xf>
    <xf numFmtId="164" fontId="40" fillId="6" borderId="25" xfId="55" applyFont="1" applyFill="1" applyBorder="1" applyAlignment="1" applyProtection="1">
      <alignment horizontal="center" vertical="center" wrapText="1"/>
      <protection hidden="1"/>
    </xf>
    <xf numFmtId="164" fontId="40" fillId="6" borderId="26" xfId="55" applyFont="1" applyFill="1" applyBorder="1" applyAlignment="1" applyProtection="1">
      <alignment horizontal="center" vertical="center" wrapText="1"/>
      <protection hidden="1"/>
    </xf>
    <xf numFmtId="164" fontId="42" fillId="0" borderId="0" xfId="55" applyFont="1" applyFill="1" applyBorder="1" applyAlignment="1" applyProtection="1">
      <alignment horizontal="center" vertical="center" wrapText="1"/>
      <protection hidden="1"/>
    </xf>
    <xf numFmtId="164" fontId="33" fillId="0" borderId="0" xfId="55" applyFont="1" applyFill="1" applyAlignment="1" applyProtection="1">
      <alignment horizontal="center" vertical="center"/>
      <protection hidden="1"/>
    </xf>
    <xf numFmtId="164" fontId="43" fillId="0" borderId="0" xfId="55" applyFont="1" applyFill="1" applyAlignment="1" applyProtection="1">
      <alignment horizontal="center" vertical="center"/>
      <protection hidden="1"/>
    </xf>
    <xf numFmtId="164" fontId="41" fillId="0" borderId="0" xfId="55" applyFont="1" applyAlignment="1" applyProtection="1">
      <alignment vertical="center"/>
      <protection hidden="1"/>
    </xf>
    <xf numFmtId="164" fontId="44" fillId="0" borderId="27" xfId="0" applyFont="1" applyBorder="1" applyAlignment="1" applyProtection="1">
      <alignment horizontal="center"/>
      <protection locked="0"/>
    </xf>
    <xf numFmtId="165" fontId="45" fillId="0" borderId="28" xfId="55" applyNumberFormat="1" applyFont="1" applyBorder="1" applyAlignment="1" applyProtection="1">
      <alignment horizontal="center" vertical="center"/>
      <protection locked="0"/>
    </xf>
    <xf numFmtId="172" fontId="28" fillId="0" borderId="0" xfId="55" applyNumberFormat="1" applyFont="1" applyFill="1" applyBorder="1" applyAlignment="1" applyProtection="1">
      <alignment horizontal="right" vertical="center"/>
      <protection hidden="1"/>
    </xf>
    <xf numFmtId="164" fontId="46" fillId="0" borderId="0" xfId="0" applyFont="1" applyFill="1" applyAlignment="1" applyProtection="1">
      <alignment/>
      <protection hidden="1"/>
    </xf>
    <xf numFmtId="164" fontId="45" fillId="0" borderId="27" xfId="0" applyFont="1" applyBorder="1" applyAlignment="1" applyProtection="1">
      <alignment horizontal="center" vertical="top" wrapText="1"/>
      <protection locked="0"/>
    </xf>
    <xf numFmtId="165" fontId="45" fillId="0" borderId="28" xfId="55" applyNumberFormat="1" applyFont="1" applyBorder="1" applyAlignment="1" applyProtection="1">
      <alignment horizontal="center" vertical="center" wrapText="1"/>
      <protection locked="0"/>
    </xf>
    <xf numFmtId="172" fontId="44" fillId="0" borderId="14" xfId="55" applyNumberFormat="1" applyFont="1" applyBorder="1" applyAlignment="1" applyProtection="1">
      <alignment horizontal="center" vertical="center"/>
      <protection locked="0"/>
    </xf>
    <xf numFmtId="164" fontId="45" fillId="0" borderId="0" xfId="0" applyFont="1" applyAlignment="1" applyProtection="1">
      <alignment horizontal="center"/>
      <protection locked="0"/>
    </xf>
    <xf numFmtId="171" fontId="45" fillId="0" borderId="17" xfId="55" applyNumberFormat="1" applyFont="1" applyBorder="1" applyAlignment="1" applyProtection="1">
      <alignment horizontal="center" vertical="center"/>
      <protection locked="0"/>
    </xf>
    <xf numFmtId="164" fontId="0" fillId="0" borderId="27" xfId="0" applyBorder="1" applyAlignment="1" applyProtection="1">
      <alignment/>
      <protection locked="0"/>
    </xf>
    <xf numFmtId="171" fontId="42" fillId="0" borderId="27" xfId="55" applyNumberFormat="1" applyFont="1" applyBorder="1" applyAlignment="1" applyProtection="1">
      <alignment horizontal="center" vertical="center"/>
      <protection locked="0"/>
    </xf>
    <xf numFmtId="165" fontId="41" fillId="0" borderId="27" xfId="55" applyNumberFormat="1" applyFont="1" applyBorder="1" applyAlignment="1" applyProtection="1">
      <alignment horizontal="center" vertical="center"/>
      <protection locked="0"/>
    </xf>
    <xf numFmtId="165" fontId="41" fillId="0" borderId="27" xfId="55" applyNumberFormat="1" applyFont="1" applyBorder="1" applyAlignment="1" applyProtection="1">
      <alignment vertical="center" wrapText="1"/>
      <protection locked="0"/>
    </xf>
    <xf numFmtId="172" fontId="28" fillId="0" borderId="27" xfId="55" applyNumberFormat="1" applyFont="1" applyBorder="1" applyAlignment="1" applyProtection="1">
      <alignment horizontal="right" vertical="center"/>
      <protection locked="0"/>
    </xf>
    <xf numFmtId="171" fontId="42" fillId="0" borderId="17" xfId="55" applyNumberFormat="1" applyFont="1" applyBorder="1" applyAlignment="1" applyProtection="1">
      <alignment horizontal="center" vertical="center"/>
      <protection locked="0"/>
    </xf>
    <xf numFmtId="165" fontId="41" fillId="0" borderId="28" xfId="55" applyNumberFormat="1" applyFont="1" applyBorder="1" applyAlignment="1" applyProtection="1">
      <alignment horizontal="center" vertical="center"/>
      <protection locked="0"/>
    </xf>
    <xf numFmtId="165" fontId="41" fillId="0" borderId="28" xfId="55" applyNumberFormat="1" applyFont="1" applyBorder="1" applyAlignment="1" applyProtection="1">
      <alignment vertical="center" wrapText="1"/>
      <protection locked="0"/>
    </xf>
    <xf numFmtId="172" fontId="28" fillId="0" borderId="14" xfId="55" applyNumberFormat="1" applyFont="1" applyBorder="1" applyAlignment="1" applyProtection="1">
      <alignment horizontal="right" vertical="center"/>
      <protection locked="0"/>
    </xf>
    <xf numFmtId="171" fontId="42" fillId="0" borderId="22" xfId="55" applyNumberFormat="1" applyFont="1" applyBorder="1" applyAlignment="1" applyProtection="1">
      <alignment horizontal="center" vertical="center"/>
      <protection locked="0"/>
    </xf>
    <xf numFmtId="165" fontId="41" fillId="0" borderId="29" xfId="55" applyNumberFormat="1" applyFont="1" applyBorder="1" applyAlignment="1" applyProtection="1">
      <alignment horizontal="center" vertical="center"/>
      <protection locked="0"/>
    </xf>
    <xf numFmtId="165" fontId="41" fillId="0" borderId="29" xfId="55" applyNumberFormat="1" applyFont="1" applyBorder="1" applyAlignment="1" applyProtection="1">
      <alignment vertical="center" wrapText="1"/>
      <protection locked="0"/>
    </xf>
    <xf numFmtId="172" fontId="28" fillId="0" borderId="30" xfId="55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60% - akcent 1" xfId="33"/>
    <cellStyle name="60% - akcent 2" xfId="34"/>
    <cellStyle name="60% - akcent 3" xfId="35"/>
    <cellStyle name="60% - akcent 4" xfId="36"/>
    <cellStyle name="60% - akcent 5" xfId="37"/>
    <cellStyle name="60% - akcent 6" xfId="38"/>
    <cellStyle name="Akcent 1" xfId="39"/>
    <cellStyle name="Akcent 2" xfId="40"/>
    <cellStyle name="Akcent 3" xfId="41"/>
    <cellStyle name="Akcent 4" xfId="42"/>
    <cellStyle name="Akcent 5" xfId="43"/>
    <cellStyle name="Akcent 6" xfId="44"/>
    <cellStyle name="Dane wejściowe" xfId="45"/>
    <cellStyle name="Dane wyjściowe" xfId="46"/>
    <cellStyle name="Dobre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_STMiG-SPRAWOZDANIE_2012" xfId="55"/>
    <cellStyle name="Obliczenia" xfId="56"/>
    <cellStyle name="Suma" xfId="57"/>
    <cellStyle name="Tekst objaśnienia" xfId="58"/>
    <cellStyle name="Tekst ostrzeżenia" xfId="59"/>
    <cellStyle name="Tytuł" xfId="60"/>
    <cellStyle name="Uwaga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lodowice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tabSelected="1" workbookViewId="0" topLeftCell="A7">
      <pane xSplit="4" topLeftCell="E7" activePane="topRight" state="frozen"/>
      <selection pane="topLeft" activeCell="A7" sqref="A7"/>
      <selection pane="topRight" activeCell="C26" sqref="C26"/>
    </sheetView>
  </sheetViews>
  <sheetFormatPr defaultColWidth="10.00390625" defaultRowHeight="12.75"/>
  <cols>
    <col min="1" max="1" width="1.75390625" style="1" customWidth="1"/>
    <col min="2" max="2" width="73.75390625" style="1" customWidth="1"/>
    <col min="3" max="3" width="60.75390625" style="1" customWidth="1"/>
    <col min="4" max="4" width="1.75390625" style="2" customWidth="1"/>
    <col min="5" max="5" width="9.75390625" style="3" customWidth="1"/>
    <col min="6" max="6" width="9.125" style="1" customWidth="1"/>
    <col min="7" max="16384" width="10.25390625" style="1" customWidth="1"/>
  </cols>
  <sheetData>
    <row r="1" spans="1:13" s="7" customFormat="1" ht="3.75" customHeight="1">
      <c r="A1" s="4"/>
      <c r="B1" s="4"/>
      <c r="C1" s="4"/>
      <c r="D1" s="5"/>
      <c r="E1" s="6"/>
      <c r="F1" s="4"/>
      <c r="G1" s="4"/>
      <c r="H1" s="4"/>
      <c r="I1" s="4"/>
      <c r="J1" s="4"/>
      <c r="K1" s="4"/>
      <c r="L1" s="4"/>
      <c r="M1" s="4"/>
    </row>
    <row r="2" spans="1:13" s="12" customFormat="1" ht="21" customHeight="1">
      <c r="A2" s="8"/>
      <c r="B2" s="9" t="s">
        <v>0</v>
      </c>
      <c r="C2" s="8"/>
      <c r="D2" s="10"/>
      <c r="E2" s="11"/>
      <c r="F2" s="8"/>
      <c r="G2" s="8"/>
      <c r="H2" s="8"/>
      <c r="I2" s="8"/>
      <c r="J2" s="8"/>
      <c r="K2" s="8"/>
      <c r="L2" s="8"/>
      <c r="M2" s="8"/>
    </row>
    <row r="3" spans="1:13" s="12" customFormat="1" ht="21" customHeight="1">
      <c r="A3" s="8"/>
      <c r="B3" s="13" t="s">
        <v>1</v>
      </c>
      <c r="C3" s="13"/>
      <c r="D3" s="10"/>
      <c r="E3" s="11"/>
      <c r="F3" s="8"/>
      <c r="G3" s="8"/>
      <c r="H3" s="8"/>
      <c r="I3" s="8"/>
      <c r="J3" s="8"/>
      <c r="K3" s="8"/>
      <c r="L3" s="8"/>
      <c r="M3" s="8"/>
    </row>
    <row r="4" spans="1:13" s="12" customFormat="1" ht="21" customHeight="1">
      <c r="A4" s="8"/>
      <c r="B4" s="13" t="s">
        <v>2</v>
      </c>
      <c r="C4" s="13"/>
      <c r="D4" s="10"/>
      <c r="E4" s="11"/>
      <c r="F4" s="8"/>
      <c r="G4" s="8"/>
      <c r="H4" s="8"/>
      <c r="I4" s="8"/>
      <c r="J4" s="8"/>
      <c r="K4" s="8"/>
      <c r="L4" s="8"/>
      <c r="M4" s="8"/>
    </row>
    <row r="5" spans="1:13" s="12" customFormat="1" ht="21" customHeight="1">
      <c r="A5" s="8"/>
      <c r="B5" s="13" t="s">
        <v>3</v>
      </c>
      <c r="C5" s="13"/>
      <c r="D5" s="10"/>
      <c r="E5" s="11"/>
      <c r="F5" s="8"/>
      <c r="G5" s="8"/>
      <c r="H5" s="8"/>
      <c r="I5" s="8"/>
      <c r="J5" s="8"/>
      <c r="K5" s="8"/>
      <c r="L5" s="8"/>
      <c r="M5" s="8"/>
    </row>
    <row r="6" spans="1:13" s="12" customFormat="1" ht="27.75" customHeight="1">
      <c r="A6" s="14"/>
      <c r="B6" s="15" t="s">
        <v>4</v>
      </c>
      <c r="C6" s="15"/>
      <c r="D6" s="16"/>
      <c r="E6" s="11"/>
      <c r="F6" s="8"/>
      <c r="G6" s="8"/>
      <c r="H6" s="8"/>
      <c r="I6" s="8"/>
      <c r="J6" s="8"/>
      <c r="K6" s="8"/>
      <c r="L6" s="8"/>
      <c r="M6" s="8"/>
    </row>
    <row r="7" spans="1:13" s="7" customFormat="1" ht="12" customHeight="1">
      <c r="A7" s="4"/>
      <c r="B7" s="4"/>
      <c r="C7" s="4"/>
      <c r="D7" s="5"/>
      <c r="E7" s="6"/>
      <c r="F7" s="4"/>
      <c r="G7" s="4"/>
      <c r="H7" s="4"/>
      <c r="I7" s="4"/>
      <c r="J7" s="4"/>
      <c r="K7" s="4"/>
      <c r="L7" s="4"/>
      <c r="M7" s="4"/>
    </row>
    <row r="8" spans="1:13" s="7" customFormat="1" ht="16.5" customHeight="1">
      <c r="A8" s="4"/>
      <c r="B8" s="17" t="s">
        <v>5</v>
      </c>
      <c r="C8" s="17"/>
      <c r="D8" s="5"/>
      <c r="E8" s="6"/>
      <c r="F8" s="4"/>
      <c r="G8" s="4"/>
      <c r="H8" s="4"/>
      <c r="I8" s="4"/>
      <c r="J8" s="4"/>
      <c r="K8" s="4"/>
      <c r="L8" s="4"/>
      <c r="M8" s="4"/>
    </row>
    <row r="9" spans="1:13" s="7" customFormat="1" ht="3" customHeight="1">
      <c r="A9" s="4"/>
      <c r="B9" s="18"/>
      <c r="C9" s="5"/>
      <c r="D9" s="5"/>
      <c r="E9" s="6"/>
      <c r="F9" s="4"/>
      <c r="G9" s="4"/>
      <c r="H9" s="4"/>
      <c r="I9" s="4"/>
      <c r="J9" s="4"/>
      <c r="K9" s="4"/>
      <c r="L9" s="4"/>
      <c r="M9" s="4"/>
    </row>
    <row r="10" spans="1:13" s="7" customFormat="1" ht="17.25" customHeight="1">
      <c r="A10" s="4"/>
      <c r="B10" s="19" t="s">
        <v>6</v>
      </c>
      <c r="C10" s="19"/>
      <c r="D10" s="5"/>
      <c r="E10" s="6"/>
      <c r="F10" s="4"/>
      <c r="G10" s="4"/>
      <c r="H10" s="4"/>
      <c r="I10" s="4"/>
      <c r="J10" s="4"/>
      <c r="K10" s="4"/>
      <c r="L10" s="4"/>
      <c r="M10" s="4"/>
    </row>
    <row r="11" spans="1:13" s="7" customFormat="1" ht="16.5" customHeight="1">
      <c r="A11" s="4"/>
      <c r="B11" s="19" t="s">
        <v>7</v>
      </c>
      <c r="C11" s="19"/>
      <c r="D11" s="5"/>
      <c r="E11" s="6"/>
      <c r="F11" s="4"/>
      <c r="G11" s="4"/>
      <c r="H11" s="4"/>
      <c r="I11" s="4"/>
      <c r="J11" s="4"/>
      <c r="K11" s="4"/>
      <c r="L11" s="4"/>
      <c r="M11" s="4"/>
    </row>
    <row r="12" spans="1:13" s="7" customFormat="1" ht="6.75" customHeight="1">
      <c r="A12" s="4"/>
      <c r="D12" s="5"/>
      <c r="E12" s="6"/>
      <c r="F12" s="4"/>
      <c r="G12" s="4"/>
      <c r="H12" s="4"/>
      <c r="I12" s="4"/>
      <c r="J12" s="4"/>
      <c r="K12" s="4"/>
      <c r="L12" s="4"/>
      <c r="M12" s="4"/>
    </row>
    <row r="13" spans="1:13" s="7" customFormat="1" ht="21" customHeight="1">
      <c r="A13" s="4"/>
      <c r="B13" s="20" t="s">
        <v>8</v>
      </c>
      <c r="C13" s="21" t="s">
        <v>9</v>
      </c>
      <c r="D13" s="5"/>
      <c r="E13" s="6"/>
      <c r="F13" s="4"/>
      <c r="G13" s="4"/>
      <c r="H13" s="4"/>
      <c r="I13" s="4"/>
      <c r="J13" s="4"/>
      <c r="K13" s="4"/>
      <c r="L13" s="4"/>
      <c r="M13" s="4"/>
    </row>
    <row r="14" spans="1:13" s="7" customFormat="1" ht="21" customHeight="1">
      <c r="A14" s="4"/>
      <c r="B14" s="22" t="s">
        <v>10</v>
      </c>
      <c r="C14" s="23" t="s">
        <v>11</v>
      </c>
      <c r="D14" s="5"/>
      <c r="E14" s="6"/>
      <c r="F14" s="4"/>
      <c r="G14" s="4"/>
      <c r="H14" s="4"/>
      <c r="I14" s="4"/>
      <c r="J14" s="4"/>
      <c r="K14" s="4"/>
      <c r="L14" s="4"/>
      <c r="M14" s="4"/>
    </row>
    <row r="15" spans="1:13" s="7" customFormat="1" ht="21" customHeight="1">
      <c r="A15" s="4"/>
      <c r="B15" s="22" t="s">
        <v>12</v>
      </c>
      <c r="C15" s="23" t="s">
        <v>13</v>
      </c>
      <c r="D15" s="5"/>
      <c r="E15" s="6"/>
      <c r="F15" s="4"/>
      <c r="G15" s="4"/>
      <c r="H15" s="4"/>
      <c r="I15" s="4"/>
      <c r="J15" s="4"/>
      <c r="K15" s="4"/>
      <c r="L15" s="4"/>
      <c r="M15" s="4"/>
    </row>
    <row r="16" spans="1:13" s="7" customFormat="1" ht="21" customHeight="1">
      <c r="A16" s="4"/>
      <c r="B16" s="24" t="s">
        <v>14</v>
      </c>
      <c r="C16" s="25" t="s">
        <v>15</v>
      </c>
      <c r="D16" s="5"/>
      <c r="E16" s="26"/>
      <c r="F16" s="4"/>
      <c r="G16" s="4"/>
      <c r="H16" s="4"/>
      <c r="I16" s="4"/>
      <c r="J16" s="4"/>
      <c r="K16" s="4"/>
      <c r="L16" s="4"/>
      <c r="M16" s="4"/>
    </row>
    <row r="17" spans="1:13" s="7" customFormat="1" ht="21" customHeight="1">
      <c r="A17" s="4"/>
      <c r="B17" s="27" t="s">
        <v>16</v>
      </c>
      <c r="C17" s="28">
        <v>5306</v>
      </c>
      <c r="D17" s="5"/>
      <c r="E17" s="26"/>
      <c r="F17" s="4"/>
      <c r="G17" s="4"/>
      <c r="H17" s="4"/>
      <c r="I17" s="4"/>
      <c r="J17" s="4"/>
      <c r="K17" s="4"/>
      <c r="L17" s="4"/>
      <c r="M17" s="4"/>
    </row>
    <row r="18" spans="1:13" s="7" customFormat="1" ht="36.75" customHeight="1">
      <c r="A18" s="4"/>
      <c r="B18" s="24" t="s">
        <v>17</v>
      </c>
      <c r="C18" s="29" t="s">
        <v>18</v>
      </c>
      <c r="D18" s="5"/>
      <c r="E18" s="26"/>
      <c r="F18" s="4"/>
      <c r="G18" s="4"/>
      <c r="H18" s="4"/>
      <c r="I18" s="4"/>
      <c r="J18" s="4"/>
      <c r="K18" s="4"/>
      <c r="L18" s="4"/>
      <c r="M18" s="4"/>
    </row>
    <row r="19" spans="2:5" ht="21" customHeight="1">
      <c r="B19" s="30" t="s">
        <v>19</v>
      </c>
      <c r="C19" s="28">
        <v>6</v>
      </c>
      <c r="D19" s="5"/>
      <c r="E19" s="31">
        <f>COUNTIF('formularz - cz.2'!$H$4:$N$4,"&lt;&gt;0")</f>
        <v>0</v>
      </c>
    </row>
    <row r="20" spans="2:5" ht="21" customHeight="1">
      <c r="B20" s="32" t="s">
        <v>20</v>
      </c>
      <c r="C20" s="28">
        <v>14</v>
      </c>
      <c r="D20" s="5"/>
      <c r="E20" s="31">
        <f>SUM('formularz - cz.2'!$H$4:$N4)</f>
        <v>0</v>
      </c>
    </row>
    <row r="21" spans="2:5" ht="21" customHeight="1">
      <c r="B21" s="32" t="s">
        <v>21</v>
      </c>
      <c r="C21" s="28">
        <v>984</v>
      </c>
      <c r="D21" s="5"/>
      <c r="E21" s="31">
        <f>SUMIF('formularz - cz.2'!$I$5:$I$304,"&lt;&gt;0",'formularz - cz.2'!$F$5:$F$304)</f>
        <v>0</v>
      </c>
    </row>
    <row r="22" spans="2:5" ht="21" customHeight="1">
      <c r="B22" s="32" t="s">
        <v>22</v>
      </c>
      <c r="C22" s="28"/>
      <c r="D22" s="5"/>
      <c r="E22" s="31"/>
    </row>
    <row r="23" spans="2:5" ht="21" customHeight="1">
      <c r="B23" s="33" t="s">
        <v>23</v>
      </c>
      <c r="C23" s="34">
        <v>18.5</v>
      </c>
      <c r="D23" s="5"/>
      <c r="E23" s="35">
        <f>IF($C17&lt;&gt;0,100*$E$21/$C$17,0)</f>
        <v>0</v>
      </c>
    </row>
    <row r="24" spans="1:13" s="7" customFormat="1" ht="21" customHeight="1">
      <c r="A24" s="4"/>
      <c r="B24" s="36" t="s">
        <v>24</v>
      </c>
      <c r="C24" s="37" t="s">
        <v>25</v>
      </c>
      <c r="D24" s="5"/>
      <c r="E24" s="26"/>
      <c r="F24" s="4"/>
      <c r="G24" s="4"/>
      <c r="H24" s="4"/>
      <c r="I24" s="4"/>
      <c r="J24" s="4"/>
      <c r="K24" s="4"/>
      <c r="L24" s="4"/>
      <c r="M24" s="4"/>
    </row>
    <row r="25" spans="1:13" s="7" customFormat="1" ht="21" customHeight="1">
      <c r="A25" s="4"/>
      <c r="B25" s="38" t="s">
        <v>26</v>
      </c>
      <c r="C25" s="39" t="s">
        <v>27</v>
      </c>
      <c r="D25" s="5"/>
      <c r="E25" s="26"/>
      <c r="F25" s="4"/>
      <c r="G25" s="4"/>
      <c r="H25" s="4"/>
      <c r="I25" s="4"/>
      <c r="J25" s="4"/>
      <c r="K25" s="4"/>
      <c r="L25" s="4"/>
      <c r="M25" s="4"/>
    </row>
    <row r="26" spans="1:13" s="7" customFormat="1" ht="21" customHeight="1">
      <c r="A26" s="4"/>
      <c r="B26" s="40" t="s">
        <v>28</v>
      </c>
      <c r="C26" s="41">
        <v>0</v>
      </c>
      <c r="D26" s="5"/>
      <c r="E26" s="6"/>
      <c r="F26" s="4"/>
      <c r="G26" s="4"/>
      <c r="H26" s="4"/>
      <c r="I26" s="4"/>
      <c r="J26" s="4"/>
      <c r="K26" s="4"/>
      <c r="L26" s="4"/>
      <c r="M26" s="4"/>
    </row>
    <row r="27" ht="10.5" customHeight="1"/>
  </sheetData>
  <sheetProtection sheet="1" objects="1" scenarios="1"/>
  <mergeCells count="7">
    <mergeCell ref="B3:C3"/>
    <mergeCell ref="B4:C4"/>
    <mergeCell ref="B5:C5"/>
    <mergeCell ref="B6:C6"/>
    <mergeCell ref="B8:C8"/>
    <mergeCell ref="B10:C10"/>
    <mergeCell ref="B11:C11"/>
  </mergeCells>
  <hyperlinks>
    <hyperlink ref="C18" r:id="rId1" display="www.wlodowice.p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4"/>
  <sheetViews>
    <sheetView showGridLines="0" showZeros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E20" sqref="E20"/>
    </sheetView>
  </sheetViews>
  <sheetFormatPr defaultColWidth="9.00390625" defaultRowHeight="12.75"/>
  <cols>
    <col min="1" max="1" width="1.75390625" style="42" customWidth="1"/>
    <col min="2" max="2" width="14.75390625" style="42" customWidth="1"/>
    <col min="3" max="3" width="11.875" style="42" customWidth="1"/>
    <col min="4" max="4" width="40.75390625" style="42" customWidth="1"/>
    <col min="5" max="5" width="55.75390625" style="42" customWidth="1"/>
    <col min="6" max="6" width="16.00390625" style="42" customWidth="1"/>
    <col min="7" max="7" width="1.75390625" style="43" customWidth="1"/>
    <col min="8" max="8" width="7.25390625" style="44" customWidth="1"/>
    <col min="9" max="9" width="3.75390625" style="45" customWidth="1"/>
    <col min="10" max="14" width="3.75390625" style="46" customWidth="1"/>
    <col min="15" max="15" width="3.75390625" style="47" customWidth="1"/>
    <col min="16" max="16384" width="9.125" style="42" customWidth="1"/>
  </cols>
  <sheetData>
    <row r="1" spans="1:15" s="7" customFormat="1" ht="21" customHeight="1">
      <c r="A1" s="4"/>
      <c r="B1" s="48" t="s">
        <v>29</v>
      </c>
      <c r="C1" s="48"/>
      <c r="D1" s="48"/>
      <c r="E1" s="48"/>
      <c r="F1" s="48"/>
      <c r="G1" s="49"/>
      <c r="H1" s="50"/>
      <c r="I1" s="51"/>
      <c r="J1" s="6"/>
      <c r="K1" s="6"/>
      <c r="L1" s="6"/>
      <c r="M1" s="6"/>
      <c r="N1" s="6"/>
      <c r="O1" s="52"/>
    </row>
    <row r="2" spans="1:15" s="7" customFormat="1" ht="24.75" customHeight="1">
      <c r="A2" s="4"/>
      <c r="B2" s="53" t="s">
        <v>30</v>
      </c>
      <c r="C2" s="53"/>
      <c r="D2" s="53"/>
      <c r="E2" s="53"/>
      <c r="F2" s="53"/>
      <c r="G2" s="54"/>
      <c r="H2" s="55"/>
      <c r="I2" s="51"/>
      <c r="J2" s="6"/>
      <c r="K2" s="6"/>
      <c r="L2" s="6"/>
      <c r="M2" s="6"/>
      <c r="N2" s="6"/>
      <c r="O2" s="52"/>
    </row>
    <row r="3" spans="1:15" s="7" customFormat="1" ht="22.5" customHeight="1">
      <c r="A3" s="4"/>
      <c r="B3" s="56" t="s">
        <v>31</v>
      </c>
      <c r="C3" s="56"/>
      <c r="D3" s="56"/>
      <c r="E3" s="56"/>
      <c r="F3" s="56"/>
      <c r="G3" s="57"/>
      <c r="H3" s="50"/>
      <c r="I3" s="51"/>
      <c r="J3" s="6"/>
      <c r="K3" s="6"/>
      <c r="L3" s="6"/>
      <c r="M3" s="6"/>
      <c r="N3" s="6"/>
      <c r="O3" s="52"/>
    </row>
    <row r="4" spans="2:14" s="42" customFormat="1" ht="60" customHeight="1">
      <c r="B4" s="58" t="s">
        <v>32</v>
      </c>
      <c r="C4" s="59" t="s">
        <v>33</v>
      </c>
      <c r="D4" s="59" t="s">
        <v>34</v>
      </c>
      <c r="E4" s="59" t="s">
        <v>35</v>
      </c>
      <c r="F4" s="60" t="s">
        <v>36</v>
      </c>
      <c r="G4" s="61"/>
      <c r="H4" s="62">
        <f>SUMIF($H$5:$H$304,"=41420",$I$5:$I$304)</f>
        <v>0</v>
      </c>
      <c r="I4" s="62">
        <f>SUMIF($H$5:$H$304,"=41421",$I$5:$I$304)</f>
        <v>0</v>
      </c>
      <c r="J4" s="62">
        <f>SUMIF($H$5:$H$304,"=41422",$I$5:$I$304)</f>
        <v>0</v>
      </c>
      <c r="K4" s="62">
        <f>SUMIF($H$5:$H$304,"=41423",$I$5:$I$304)</f>
        <v>0</v>
      </c>
      <c r="L4" s="62">
        <f>SUMIF($H$5:$H$304,"=41424",$I$5:$I$304)</f>
        <v>0</v>
      </c>
      <c r="M4" s="63">
        <f>SUMIF($H$5:$H$304,"=41425",$I$5:$I$304)</f>
        <v>0</v>
      </c>
      <c r="N4" s="63">
        <f>SUMIF($H$5:$H$304,"=41426",$I$5:$I$304)</f>
        <v>0</v>
      </c>
    </row>
    <row r="5" spans="2:14" s="64" customFormat="1" ht="27" customHeight="1">
      <c r="B5" s="65" t="s">
        <v>37</v>
      </c>
      <c r="C5" s="66" t="s">
        <v>38</v>
      </c>
      <c r="D5" s="65" t="s">
        <v>39</v>
      </c>
      <c r="E5" s="65" t="s">
        <v>40</v>
      </c>
      <c r="F5" s="65">
        <v>20</v>
      </c>
      <c r="G5" s="67"/>
      <c r="H5" s="62">
        <f>IF(OR(T($B7)&lt;&gt;"",$B7=""),0,IF(T($D7)="",0,VALUE(SUBSTITUTE(SUBSTITUTE(SUBSTITUTE($B7,",","-"),".","-")," ","-"))))</f>
        <v>0</v>
      </c>
      <c r="I5" s="62">
        <f>IF(OR($H5&lt;41420,$H5&gt;41426,$H5=0,T($E7)="",T($F7)&lt;&gt;"",$F7=0),0,1)</f>
        <v>0</v>
      </c>
      <c r="J5" s="68"/>
      <c r="K5" s="68"/>
      <c r="L5" s="68"/>
      <c r="M5" s="68"/>
      <c r="N5" s="68"/>
    </row>
    <row r="6" spans="2:14" s="64" customFormat="1" ht="27" customHeight="1">
      <c r="B6" s="65" t="s">
        <v>41</v>
      </c>
      <c r="C6" s="66" t="s">
        <v>42</v>
      </c>
      <c r="D6" s="65" t="s">
        <v>43</v>
      </c>
      <c r="E6" s="65" t="s">
        <v>44</v>
      </c>
      <c r="F6" s="65">
        <v>80</v>
      </c>
      <c r="G6" s="67"/>
      <c r="H6" s="62">
        <f>IF(T($B16)&lt;&gt;"",0,IF($B16="",$H5,VALUE(SUBSTITUTE(SUBSTITUTE(SUBSTITUTE($B16,",","-"),".","-")," ","-"))))</f>
        <v>0</v>
      </c>
      <c r="I6" s="62">
        <f>IF(OR($H6&lt;41420,$H6&gt;41426,$H6=0,AND($H6&lt;&gt;$H5,$D16=""),T($E16)="",T($F16)&lt;&gt;"",$F16=0),0,1)</f>
        <v>0</v>
      </c>
      <c r="J6" s="68"/>
      <c r="K6" s="68"/>
      <c r="L6" s="68"/>
      <c r="M6" s="68"/>
      <c r="N6" s="68"/>
    </row>
    <row r="7" spans="2:14" s="64" customFormat="1" ht="27" customHeight="1">
      <c r="B7" s="69" t="s">
        <v>41</v>
      </c>
      <c r="C7" s="66" t="s">
        <v>45</v>
      </c>
      <c r="D7" s="70" t="s">
        <v>46</v>
      </c>
      <c r="E7" s="70" t="s">
        <v>47</v>
      </c>
      <c r="F7" s="71">
        <v>100</v>
      </c>
      <c r="G7" s="67"/>
      <c r="H7" s="62">
        <f>IF(T($B18)&lt;&gt;"",0,IF($B18="",$H6,VALUE(SUBSTITUTE(SUBSTITUTE(SUBSTITUTE($B18,",","-"),".","-")," ","-"))))</f>
        <v>0</v>
      </c>
      <c r="I7" s="62">
        <f>IF(OR($H7&lt;41420,$H7&gt;41426,$H7=0,AND($H7&lt;&gt;$H6,$D18=""),T($E18)="",T($F18)&lt;&gt;"",$F18=0),0,1)</f>
        <v>0</v>
      </c>
      <c r="J7" s="68"/>
      <c r="K7" s="68"/>
      <c r="L7" s="68"/>
      <c r="M7" s="68"/>
      <c r="N7" s="68"/>
    </row>
    <row r="8" spans="2:14" s="64" customFormat="1" ht="27" customHeight="1">
      <c r="B8" s="65" t="s">
        <v>41</v>
      </c>
      <c r="C8" s="66" t="s">
        <v>48</v>
      </c>
      <c r="D8" s="65" t="s">
        <v>49</v>
      </c>
      <c r="E8" s="65" t="s">
        <v>50</v>
      </c>
      <c r="F8" s="65">
        <v>107</v>
      </c>
      <c r="G8" s="67"/>
      <c r="H8" s="62">
        <f>IF(T($B16)&lt;&gt;"",0,IF($B16="",$H7,VALUE(SUBSTITUTE(SUBSTITUTE(SUBSTITUTE($B16,",","-"),".","-")," ","-"))))</f>
        <v>0</v>
      </c>
      <c r="I8" s="62">
        <f>IF(OR($H8&lt;41420,$H8&gt;41426,$H8=0,AND($H8&lt;&gt;$H7,$D16=""),T($E16)="",T($F16)&lt;&gt;"",$F16=0),0,1)</f>
        <v>0</v>
      </c>
      <c r="J8" s="68"/>
      <c r="K8" s="68"/>
      <c r="L8" s="68"/>
      <c r="M8" s="68"/>
      <c r="N8" s="68"/>
    </row>
    <row r="9" spans="2:14" s="64" customFormat="1" ht="27" customHeight="1">
      <c r="B9" s="65" t="s">
        <v>41</v>
      </c>
      <c r="C9" s="66" t="s">
        <v>48</v>
      </c>
      <c r="D9" s="65" t="s">
        <v>51</v>
      </c>
      <c r="E9" s="65" t="s">
        <v>52</v>
      </c>
      <c r="F9" s="65">
        <v>50</v>
      </c>
      <c r="G9" s="67"/>
      <c r="H9" s="62">
        <f>IF(T($B18)&lt;&gt;"",0,IF($B18="",$H8,VALUE(SUBSTITUTE(SUBSTITUTE(SUBSTITUTE($B18,",","-"),".","-")," ","-"))))</f>
        <v>0</v>
      </c>
      <c r="I9" s="62">
        <f>IF(OR($H9&lt;41420,$H9&gt;41426,$H9=0,AND($H9&lt;&gt;$H8,$D18=""),T($E18)="",T($F18)&lt;&gt;"",$F18=0),0,1)</f>
        <v>0</v>
      </c>
      <c r="J9" s="68"/>
      <c r="K9" s="68"/>
      <c r="L9" s="68"/>
      <c r="M9" s="68"/>
      <c r="N9" s="68"/>
    </row>
    <row r="10" spans="2:14" s="64" customFormat="1" ht="27" customHeight="1">
      <c r="B10" s="65" t="s">
        <v>41</v>
      </c>
      <c r="C10" s="66" t="s">
        <v>45</v>
      </c>
      <c r="D10" s="65" t="s">
        <v>39</v>
      </c>
      <c r="E10" s="65" t="s">
        <v>53</v>
      </c>
      <c r="F10" s="65">
        <v>100</v>
      </c>
      <c r="G10" s="67"/>
      <c r="H10" s="62">
        <f>IF(T($B18)&lt;&gt;"",0,IF($B18="",$H9,VALUE(SUBSTITUTE(SUBSTITUTE(SUBSTITUTE($B18,",","-"),".","-")," ","-"))))</f>
        <v>0</v>
      </c>
      <c r="I10" s="62">
        <f>IF(OR($H10&lt;41420,$H10&gt;41426,$H10=0,AND($H10&lt;&gt;$H9,$D18=""),T($E18)="",T($F18)&lt;&gt;"",$F18=0),0,1)</f>
        <v>0</v>
      </c>
      <c r="J10" s="68"/>
      <c r="K10" s="68"/>
      <c r="L10" s="68"/>
      <c r="M10" s="68"/>
      <c r="N10" s="68"/>
    </row>
    <row r="11" spans="2:14" s="64" customFormat="1" ht="27" customHeight="1">
      <c r="B11" s="65" t="s">
        <v>54</v>
      </c>
      <c r="C11" s="66" t="s">
        <v>48</v>
      </c>
      <c r="D11" s="65" t="s">
        <v>55</v>
      </c>
      <c r="E11" s="65" t="s">
        <v>56</v>
      </c>
      <c r="F11" s="65">
        <v>70</v>
      </c>
      <c r="G11" s="67"/>
      <c r="H11" s="62">
        <f>IF(T($B18)&lt;&gt;"",0,IF($B18="",$H10,VALUE(SUBSTITUTE(SUBSTITUTE(SUBSTITUTE($B18,",","-"),".","-")," ","-"))))</f>
        <v>0</v>
      </c>
      <c r="I11" s="62">
        <f>IF(OR($H11&lt;41420,$H11&gt;41426,$H11=0,AND($H11&lt;&gt;$H10,$D18=""),T($E18)="",T($F18)&lt;&gt;"",$F18=0),0,1)</f>
        <v>0</v>
      </c>
      <c r="J11" s="68"/>
      <c r="K11" s="68"/>
      <c r="L11" s="68"/>
      <c r="M11" s="68"/>
      <c r="N11" s="68"/>
    </row>
    <row r="12" spans="2:14" s="64" customFormat="1" ht="27" customHeight="1">
      <c r="B12" s="65" t="s">
        <v>57</v>
      </c>
      <c r="C12" s="66" t="s">
        <v>38</v>
      </c>
      <c r="D12" s="65" t="s">
        <v>55</v>
      </c>
      <c r="E12" s="65" t="s">
        <v>58</v>
      </c>
      <c r="F12" s="65">
        <v>40</v>
      </c>
      <c r="G12" s="67"/>
      <c r="H12" s="62">
        <f>IF(T($B15)&lt;&gt;"",0,IF($B15="",$H11,VALUE(SUBSTITUTE(SUBSTITUTE(SUBSTITUTE($B15,",","-"),".","-")," ","-"))))</f>
        <v>0</v>
      </c>
      <c r="I12" s="62">
        <f>IF(OR($H12&lt;41420,$H12&gt;41426,$H12=0,AND($H12&lt;&gt;$H11,$D15=""),T($E15)="",T($F15)&lt;&gt;"",$F15=0),0,1)</f>
        <v>0</v>
      </c>
      <c r="J12" s="68"/>
      <c r="K12" s="68"/>
      <c r="L12" s="68"/>
      <c r="M12" s="68"/>
      <c r="N12" s="68"/>
    </row>
    <row r="13" spans="2:14" s="64" customFormat="1" ht="27" customHeight="1">
      <c r="B13" s="65" t="s">
        <v>57</v>
      </c>
      <c r="C13" s="66" t="s">
        <v>38</v>
      </c>
      <c r="D13" s="65" t="s">
        <v>55</v>
      </c>
      <c r="E13" s="65" t="s">
        <v>59</v>
      </c>
      <c r="F13" s="65">
        <v>250</v>
      </c>
      <c r="G13" s="67"/>
      <c r="H13" s="62">
        <f>IF(T($B16)&lt;&gt;"",0,IF($B16="",$H12,VALUE(SUBSTITUTE(SUBSTITUTE(SUBSTITUTE($B16,",","-"),".","-")," ","-"))))</f>
        <v>0</v>
      </c>
      <c r="I13" s="62">
        <f>IF(OR($H13&lt;41420,$H13&gt;41426,$H13=0,AND($H13&lt;&gt;$H12,$D16=""),T($E16)="",T($F16)&lt;&gt;"",$F16=0),0,1)</f>
        <v>0</v>
      </c>
      <c r="J13" s="68"/>
      <c r="K13" s="68"/>
      <c r="L13" s="68"/>
      <c r="M13" s="68"/>
      <c r="N13" s="68"/>
    </row>
    <row r="14" spans="2:14" s="64" customFormat="1" ht="27" customHeight="1">
      <c r="B14" s="65" t="s">
        <v>57</v>
      </c>
      <c r="C14" s="66" t="s">
        <v>38</v>
      </c>
      <c r="D14" s="65" t="s">
        <v>55</v>
      </c>
      <c r="E14" s="65" t="s">
        <v>60</v>
      </c>
      <c r="F14" s="65">
        <v>45</v>
      </c>
      <c r="G14" s="67"/>
      <c r="H14" s="62">
        <f>IF(T($B17)&lt;&gt;"",0,IF($B17="",$H13,VALUE(SUBSTITUTE(SUBSTITUTE(SUBSTITUTE($B17,",","-"),".","-")," ","-"))))</f>
        <v>0</v>
      </c>
      <c r="I14" s="62">
        <f>IF(OR($H14&lt;41420,$H14&gt;41426,$H14=0,AND($H14&lt;&gt;$H13,$D17=""),T($E17)="",T($F17)&lt;&gt;"",$F17=0),0,1)</f>
        <v>0</v>
      </c>
      <c r="J14" s="68"/>
      <c r="K14" s="68"/>
      <c r="L14" s="68"/>
      <c r="M14" s="68"/>
      <c r="N14" s="68"/>
    </row>
    <row r="15" spans="2:14" s="64" customFormat="1" ht="27" customHeight="1">
      <c r="B15" s="65" t="s">
        <v>57</v>
      </c>
      <c r="C15" s="66" t="s">
        <v>38</v>
      </c>
      <c r="D15" s="65" t="s">
        <v>61</v>
      </c>
      <c r="E15" s="65" t="s">
        <v>62</v>
      </c>
      <c r="F15" s="65">
        <v>52</v>
      </c>
      <c r="G15" s="67"/>
      <c r="H15" s="62">
        <f>IF(T($B18)&lt;&gt;"",0,IF($B18="",$H14,VALUE(SUBSTITUTE(SUBSTITUTE(SUBSTITUTE($B18,",","-"),".","-")," ","-"))))</f>
        <v>0</v>
      </c>
      <c r="I15" s="62">
        <f>IF(OR($H15&lt;41420,$H15&gt;41426,$H15=0,AND($H15&lt;&gt;$H14,$D18=""),T($E18)="",T($F18)&lt;&gt;"",$F18=0),0,1)</f>
        <v>0</v>
      </c>
      <c r="J15" s="68"/>
      <c r="K15" s="68"/>
      <c r="L15" s="68"/>
      <c r="M15" s="68"/>
      <c r="N15" s="68"/>
    </row>
    <row r="16" spans="2:14" s="64" customFormat="1" ht="27" customHeight="1">
      <c r="B16" s="65" t="s">
        <v>57</v>
      </c>
      <c r="C16" s="66" t="s">
        <v>63</v>
      </c>
      <c r="D16" s="72" t="s">
        <v>64</v>
      </c>
      <c r="E16" s="70" t="s">
        <v>65</v>
      </c>
      <c r="F16" s="71">
        <v>100</v>
      </c>
      <c r="G16" s="67"/>
      <c r="H16" s="62">
        <f>IF(T($B18)&lt;&gt;"",0,IF($B18="",$H15,VALUE(SUBSTITUTE(SUBSTITUTE(SUBSTITUTE($B18,",","-"),".","-")," ","-"))))</f>
        <v>0</v>
      </c>
      <c r="I16" s="62">
        <f>IF(OR($H16&lt;41420,$H16&gt;41426,$H16=0,AND($H16&lt;&gt;$H15,$D18=""),T($E18)="",T($F18)&lt;&gt;"",$F18=0),0,1)</f>
        <v>0</v>
      </c>
      <c r="J16" s="68"/>
      <c r="K16" s="68"/>
      <c r="L16" s="68"/>
      <c r="M16" s="68"/>
      <c r="N16" s="68"/>
    </row>
    <row r="17" spans="2:14" s="64" customFormat="1" ht="27" customHeight="1">
      <c r="B17" s="65" t="s">
        <v>66</v>
      </c>
      <c r="C17" s="66" t="s">
        <v>67</v>
      </c>
      <c r="D17" s="65" t="s">
        <v>68</v>
      </c>
      <c r="E17" s="65" t="s">
        <v>69</v>
      </c>
      <c r="F17" s="65">
        <v>40</v>
      </c>
      <c r="G17" s="67"/>
      <c r="H17" s="62">
        <f>IF(T($B20)&lt;&gt;"",0,IF($B20="",$H16,VALUE(SUBSTITUTE(SUBSTITUTE(SUBSTITUTE($B20,",","-"),".","-")," ","-"))))</f>
        <v>0</v>
      </c>
      <c r="I17" s="62">
        <f>IF(OR($H17&lt;41420,$H17&gt;41426,$H17=0,AND($H17&lt;&gt;$H16,$D20=""),T($E20)="",T($F20)&lt;&gt;"",$F20=0),0,1)</f>
        <v>0</v>
      </c>
      <c r="J17" s="68"/>
      <c r="K17" s="68"/>
      <c r="L17" s="68"/>
      <c r="M17" s="68"/>
      <c r="N17" s="68"/>
    </row>
    <row r="18" spans="2:14" s="64" customFormat="1" ht="27" customHeight="1">
      <c r="B18" s="73" t="s">
        <v>70</v>
      </c>
      <c r="C18" s="66" t="s">
        <v>71</v>
      </c>
      <c r="D18" s="72" t="s">
        <v>72</v>
      </c>
      <c r="E18" s="70" t="s">
        <v>73</v>
      </c>
      <c r="F18" s="71">
        <v>130</v>
      </c>
      <c r="G18" s="67"/>
      <c r="H18" s="62">
        <f>IF(T($B21)&lt;&gt;"",0,IF($B21="",$H17,VALUE(SUBSTITUTE(SUBSTITUTE(SUBSTITUTE($B21,",","-"),".","-")," ","-"))))</f>
        <v>0</v>
      </c>
      <c r="I18" s="62">
        <f>IF(OR($H18&lt;41420,$H18&gt;41426,$H18=0,AND($H18&lt;&gt;$H17,$D21=""),T($E21)="",T($F21)&lt;&gt;"",$F21=0),0,1)</f>
        <v>0</v>
      </c>
      <c r="J18" s="68"/>
      <c r="K18" s="68"/>
      <c r="L18" s="68"/>
      <c r="M18" s="68"/>
      <c r="N18" s="68"/>
    </row>
    <row r="19" spans="2:14" s="64" customFormat="1" ht="27" customHeight="1">
      <c r="B19" s="74"/>
      <c r="C19" s="74"/>
      <c r="D19" s="74"/>
      <c r="E19" s="74"/>
      <c r="F19" s="74"/>
      <c r="G19" s="67"/>
      <c r="H19" s="62">
        <f>IF(T($B22)&lt;&gt;"",0,IF($B22="",$H18,VALUE(SUBSTITUTE(SUBSTITUTE(SUBSTITUTE($B22,",","-"),".","-")," ","-"))))</f>
        <v>0</v>
      </c>
      <c r="I19" s="62">
        <f>IF(OR($H19&lt;41420,$H19&gt;41426,$H19=0,AND($H19&lt;&gt;$H18,$D22=""),T($E22)="",T($F22)&lt;&gt;"",$F22=0),0,1)</f>
        <v>0</v>
      </c>
      <c r="J19" s="68"/>
      <c r="K19" s="68"/>
      <c r="L19" s="68"/>
      <c r="M19" s="68"/>
      <c r="N19" s="68"/>
    </row>
    <row r="20" spans="2:14" s="64" customFormat="1" ht="27" customHeight="1">
      <c r="B20" s="75"/>
      <c r="C20" s="76"/>
      <c r="D20" s="77"/>
      <c r="E20" s="77"/>
      <c r="F20" s="78"/>
      <c r="G20" s="67"/>
      <c r="H20" s="62">
        <f>IF(T($B23)&lt;&gt;"",0,IF($B23="",$H19,VALUE(SUBSTITUTE(SUBSTITUTE(SUBSTITUTE($B23,",","-"),".","-")," ","-"))))</f>
        <v>0</v>
      </c>
      <c r="I20" s="62">
        <f>IF(OR($H20&lt;41420,$H20&gt;41426,$H20=0,AND($H20&lt;&gt;$H19,$D23=""),T($E23)="",T($F23)&lt;&gt;"",$F23=0),0,1)</f>
        <v>0</v>
      </c>
      <c r="J20" s="68"/>
      <c r="K20" s="68"/>
      <c r="L20" s="68"/>
      <c r="M20" s="68"/>
      <c r="N20" s="68"/>
    </row>
    <row r="21" spans="2:14" s="64" customFormat="1" ht="27" customHeight="1">
      <c r="B21" s="79"/>
      <c r="C21" s="80"/>
      <c r="D21" s="81"/>
      <c r="E21" s="81"/>
      <c r="F21" s="82"/>
      <c r="G21" s="67"/>
      <c r="H21" s="62">
        <f>IF(T($B24)&lt;&gt;"",0,IF($B24="",$H20,VALUE(SUBSTITUTE(SUBSTITUTE(SUBSTITUTE($B24,",","-"),".","-")," ","-"))))</f>
        <v>0</v>
      </c>
      <c r="I21" s="62">
        <f>IF(OR($H21&lt;41420,$H21&gt;41426,$H21=0,AND($H21&lt;&gt;$H20,$D24=""),T($E24)="",T($F24)&lt;&gt;"",$F24=0),0,1)</f>
        <v>0</v>
      </c>
      <c r="J21" s="68"/>
      <c r="K21" s="68"/>
      <c r="L21" s="68"/>
      <c r="M21" s="68"/>
      <c r="N21" s="68"/>
    </row>
    <row r="22" spans="2:14" s="64" customFormat="1" ht="27" customHeight="1">
      <c r="B22" s="79"/>
      <c r="C22" s="80"/>
      <c r="D22" s="81"/>
      <c r="E22" s="81"/>
      <c r="F22" s="82"/>
      <c r="G22" s="67"/>
      <c r="H22" s="62">
        <f>IF(T($B25)&lt;&gt;"",0,IF($B25="",$H21,VALUE(SUBSTITUTE(SUBSTITUTE(SUBSTITUTE($B25,",","-"),".","-")," ","-"))))</f>
        <v>0</v>
      </c>
      <c r="I22" s="62">
        <f>IF(OR($H22&lt;41420,$H22&gt;41426,$H22=0,AND($H22&lt;&gt;$H21,$D25=""),T($E25)="",T($F25)&lt;&gt;"",$F25=0),0,1)</f>
        <v>0</v>
      </c>
      <c r="J22" s="68"/>
      <c r="K22" s="68"/>
      <c r="L22" s="68"/>
      <c r="M22" s="68"/>
      <c r="N22" s="68"/>
    </row>
    <row r="23" spans="2:14" s="64" customFormat="1" ht="27" customHeight="1">
      <c r="B23" s="79"/>
      <c r="C23" s="80"/>
      <c r="D23" s="81"/>
      <c r="E23" s="81"/>
      <c r="F23" s="82"/>
      <c r="G23" s="67"/>
      <c r="H23" s="62">
        <f>IF(T($B26)&lt;&gt;"",0,IF($B26="",$H22,VALUE(SUBSTITUTE(SUBSTITUTE(SUBSTITUTE($B26,",","-"),".","-")," ","-"))))</f>
        <v>0</v>
      </c>
      <c r="I23" s="62">
        <f>IF(OR($H23&lt;41420,$H23&gt;41426,$H23=0,AND($H23&lt;&gt;$H22,$D26=""),T($E26)="",T($F26)&lt;&gt;"",$F26=0),0,1)</f>
        <v>0</v>
      </c>
      <c r="J23" s="68"/>
      <c r="K23" s="68"/>
      <c r="L23" s="68"/>
      <c r="M23" s="68"/>
      <c r="N23" s="68"/>
    </row>
    <row r="24" spans="2:14" s="64" customFormat="1" ht="27" customHeight="1">
      <c r="B24" s="79"/>
      <c r="C24" s="80"/>
      <c r="D24" s="81"/>
      <c r="E24" s="81"/>
      <c r="F24" s="82"/>
      <c r="G24" s="67"/>
      <c r="H24" s="62">
        <f>IF(T($B27)&lt;&gt;"",0,IF($B27="",$H23,VALUE(SUBSTITUTE(SUBSTITUTE(SUBSTITUTE($B27,",","-"),".","-")," ","-"))))</f>
        <v>0</v>
      </c>
      <c r="I24" s="62">
        <f>IF(OR($H24&lt;41420,$H24&gt;41426,$H24=0,AND($H24&lt;&gt;$H23,$D27=""),T($E27)="",T($F27)&lt;&gt;"",$F27=0),0,1)</f>
        <v>0</v>
      </c>
      <c r="J24" s="68"/>
      <c r="K24" s="68"/>
      <c r="L24" s="68"/>
      <c r="M24" s="68"/>
      <c r="N24" s="68"/>
    </row>
    <row r="25" spans="2:14" s="64" customFormat="1" ht="27" customHeight="1">
      <c r="B25" s="79"/>
      <c r="C25" s="80"/>
      <c r="D25" s="81"/>
      <c r="E25" s="81"/>
      <c r="F25" s="82"/>
      <c r="G25" s="67"/>
      <c r="H25" s="62">
        <f>IF(T($B28)&lt;&gt;"",0,IF($B28="",$H24,VALUE(SUBSTITUTE(SUBSTITUTE(SUBSTITUTE($B28,",","-"),".","-")," ","-"))))</f>
        <v>0</v>
      </c>
      <c r="I25" s="62">
        <f>IF(OR($H25&lt;41420,$H25&gt;41426,$H25=0,AND($H25&lt;&gt;$H24,$D28=""),T($E28)="",T($F28)&lt;&gt;"",$F28=0),0,1)</f>
        <v>0</v>
      </c>
      <c r="J25" s="68"/>
      <c r="K25" s="68"/>
      <c r="L25" s="68"/>
      <c r="M25" s="68"/>
      <c r="N25" s="68"/>
    </row>
    <row r="26" spans="2:14" s="64" customFormat="1" ht="27" customHeight="1">
      <c r="B26" s="79"/>
      <c r="C26" s="80"/>
      <c r="D26" s="81"/>
      <c r="E26" s="81"/>
      <c r="F26" s="82"/>
      <c r="G26" s="67"/>
      <c r="H26" s="62">
        <f>IF(T($B29)&lt;&gt;"",0,IF($B29="",$H25,VALUE(SUBSTITUTE(SUBSTITUTE(SUBSTITUTE($B29,",","-"),".","-")," ","-"))))</f>
        <v>0</v>
      </c>
      <c r="I26" s="62">
        <f>IF(OR($H26&lt;41420,$H26&gt;41426,$H26=0,AND($H26&lt;&gt;$H25,$D29=""),T($E29)="",T($F29)&lt;&gt;"",$F29=0),0,1)</f>
        <v>0</v>
      </c>
      <c r="J26" s="68"/>
      <c r="K26" s="68"/>
      <c r="L26" s="68"/>
      <c r="M26" s="68"/>
      <c r="N26" s="68"/>
    </row>
    <row r="27" spans="2:14" s="64" customFormat="1" ht="27" customHeight="1">
      <c r="B27" s="79"/>
      <c r="C27" s="80"/>
      <c r="D27" s="81"/>
      <c r="E27" s="81"/>
      <c r="F27" s="82"/>
      <c r="G27" s="67"/>
      <c r="H27" s="62">
        <f>IF(T($B30)&lt;&gt;"",0,IF($B30="",$H26,VALUE(SUBSTITUTE(SUBSTITUTE(SUBSTITUTE($B30,",","-"),".","-")," ","-"))))</f>
        <v>0</v>
      </c>
      <c r="I27" s="62">
        <f>IF(OR($H27&lt;41420,$H27&gt;41426,$H27=0,AND($H27&lt;&gt;$H26,$D30=""),T($E30)="",T($F30)&lt;&gt;"",$F30=0),0,1)</f>
        <v>0</v>
      </c>
      <c r="J27" s="68"/>
      <c r="K27" s="68"/>
      <c r="L27" s="68"/>
      <c r="M27" s="68"/>
      <c r="N27" s="68"/>
    </row>
    <row r="28" spans="2:14" s="64" customFormat="1" ht="27" customHeight="1">
      <c r="B28" s="79"/>
      <c r="C28" s="80"/>
      <c r="D28" s="81"/>
      <c r="E28" s="81"/>
      <c r="F28" s="82"/>
      <c r="G28" s="67"/>
      <c r="H28" s="62">
        <f>IF(T($B31)&lt;&gt;"",0,IF($B31="",$H27,VALUE(SUBSTITUTE(SUBSTITUTE(SUBSTITUTE($B31,",","-"),".","-")," ","-"))))</f>
        <v>0</v>
      </c>
      <c r="I28" s="62">
        <f>IF(OR($H28&lt;41420,$H28&gt;41426,$H28=0,AND($H28&lt;&gt;$H27,$D31=""),T($E31)="",T($F31)&lt;&gt;"",$F31=0),0,1)</f>
        <v>0</v>
      </c>
      <c r="J28" s="68"/>
      <c r="K28" s="68"/>
      <c r="L28" s="68"/>
      <c r="M28" s="68"/>
      <c r="N28" s="68"/>
    </row>
    <row r="29" spans="2:14" s="64" customFormat="1" ht="27" customHeight="1">
      <c r="B29" s="79"/>
      <c r="C29" s="80"/>
      <c r="D29" s="81"/>
      <c r="E29" s="81"/>
      <c r="F29" s="82"/>
      <c r="G29" s="67"/>
      <c r="H29" s="62">
        <f>IF(T($B32)&lt;&gt;"",0,IF($B32="",$H28,VALUE(SUBSTITUTE(SUBSTITUTE(SUBSTITUTE($B32,",","-"),".","-")," ","-"))))</f>
        <v>0</v>
      </c>
      <c r="I29" s="62">
        <f>IF(OR($H29&lt;41420,$H29&gt;41426,$H29=0,AND($H29&lt;&gt;$H28,$D32=""),T($E32)="",T($F32)&lt;&gt;"",$F32=0),0,1)</f>
        <v>0</v>
      </c>
      <c r="J29" s="68"/>
      <c r="K29" s="68"/>
      <c r="L29" s="68"/>
      <c r="M29" s="68"/>
      <c r="N29" s="68"/>
    </row>
    <row r="30" spans="2:14" s="64" customFormat="1" ht="27" customHeight="1">
      <c r="B30" s="79"/>
      <c r="C30" s="80"/>
      <c r="D30" s="81"/>
      <c r="E30" s="81"/>
      <c r="F30" s="82"/>
      <c r="G30" s="67"/>
      <c r="H30" s="62">
        <f>IF(T($B33)&lt;&gt;"",0,IF($B33="",$H29,VALUE(SUBSTITUTE(SUBSTITUTE(SUBSTITUTE($B33,",","-"),".","-")," ","-"))))</f>
        <v>0</v>
      </c>
      <c r="I30" s="62">
        <f>IF(OR($H30&lt;41420,$H30&gt;41426,$H30=0,AND($H30&lt;&gt;$H29,$D33=""),T($E33)="",T($F33)&lt;&gt;"",$F33=0),0,1)</f>
        <v>0</v>
      </c>
      <c r="J30" s="68"/>
      <c r="K30" s="68"/>
      <c r="L30" s="68"/>
      <c r="M30" s="68"/>
      <c r="N30" s="68"/>
    </row>
    <row r="31" spans="2:14" s="64" customFormat="1" ht="27" customHeight="1">
      <c r="B31" s="79"/>
      <c r="C31" s="80"/>
      <c r="D31" s="81"/>
      <c r="E31" s="81"/>
      <c r="F31" s="82"/>
      <c r="G31" s="67"/>
      <c r="H31" s="62">
        <f>IF(T($B34)&lt;&gt;"",0,IF($B34="",$H30,VALUE(SUBSTITUTE(SUBSTITUTE(SUBSTITUTE($B34,",","-"),".","-")," ","-"))))</f>
        <v>0</v>
      </c>
      <c r="I31" s="62">
        <f>IF(OR($H31&lt;41420,$H31&gt;41426,$H31=0,AND($H31&lt;&gt;$H30,$D34=""),T($E34)="",T($F34)&lt;&gt;"",$F34=0),0,1)</f>
        <v>0</v>
      </c>
      <c r="J31" s="68"/>
      <c r="K31" s="68"/>
      <c r="L31" s="68"/>
      <c r="M31" s="68"/>
      <c r="N31" s="68"/>
    </row>
    <row r="32" spans="2:14" s="64" customFormat="1" ht="27" customHeight="1">
      <c r="B32" s="79"/>
      <c r="C32" s="80"/>
      <c r="D32" s="81"/>
      <c r="E32" s="81"/>
      <c r="F32" s="82"/>
      <c r="G32" s="67"/>
      <c r="H32" s="62">
        <f>IF(T($B35)&lt;&gt;"",0,IF($B35="",$H31,VALUE(SUBSTITUTE(SUBSTITUTE(SUBSTITUTE($B35,",","-"),".","-")," ","-"))))</f>
        <v>0</v>
      </c>
      <c r="I32" s="62">
        <f>IF(OR($H32&lt;41420,$H32&gt;41426,$H32=0,AND($H32&lt;&gt;$H31,$D35=""),T($E35)="",T($F35)&lt;&gt;"",$F35=0),0,1)</f>
        <v>0</v>
      </c>
      <c r="J32" s="68"/>
      <c r="K32" s="68"/>
      <c r="L32" s="68"/>
      <c r="M32" s="68"/>
      <c r="N32" s="68"/>
    </row>
    <row r="33" spans="2:14" s="64" customFormat="1" ht="27" customHeight="1">
      <c r="B33" s="79"/>
      <c r="C33" s="80"/>
      <c r="D33" s="81"/>
      <c r="E33" s="81"/>
      <c r="F33" s="82"/>
      <c r="G33" s="67"/>
      <c r="H33" s="62">
        <f>IF(T($B36)&lt;&gt;"",0,IF($B36="",$H32,VALUE(SUBSTITUTE(SUBSTITUTE(SUBSTITUTE($B36,",","-"),".","-")," ","-"))))</f>
        <v>0</v>
      </c>
      <c r="I33" s="62">
        <f>IF(OR($H33&lt;41420,$H33&gt;41426,$H33=0,AND($H33&lt;&gt;$H32,$D36=""),T($E36)="",T($F36)&lt;&gt;"",$F36=0),0,1)</f>
        <v>0</v>
      </c>
      <c r="J33" s="68"/>
      <c r="K33" s="68"/>
      <c r="L33" s="68"/>
      <c r="M33" s="68"/>
      <c r="N33" s="68"/>
    </row>
    <row r="34" spans="2:14" s="64" customFormat="1" ht="27" customHeight="1">
      <c r="B34" s="79"/>
      <c r="C34" s="80"/>
      <c r="D34" s="81"/>
      <c r="E34" s="81"/>
      <c r="F34" s="82"/>
      <c r="G34" s="67"/>
      <c r="H34" s="62">
        <f>IF(T($B37)&lt;&gt;"",0,IF($B37="",$H33,VALUE(SUBSTITUTE(SUBSTITUTE(SUBSTITUTE($B37,",","-"),".","-")," ","-"))))</f>
        <v>0</v>
      </c>
      <c r="I34" s="62">
        <f>IF(OR($H34&lt;41420,$H34&gt;41426,$H34=0,AND($H34&lt;&gt;$H33,$D37=""),T($E37)="",T($F37)&lt;&gt;"",$F37=0),0,1)</f>
        <v>0</v>
      </c>
      <c r="J34" s="68"/>
      <c r="K34" s="68"/>
      <c r="L34" s="68"/>
      <c r="M34" s="68"/>
      <c r="N34" s="68"/>
    </row>
    <row r="35" spans="2:14" s="64" customFormat="1" ht="27" customHeight="1">
      <c r="B35" s="79"/>
      <c r="C35" s="80"/>
      <c r="D35" s="81"/>
      <c r="E35" s="81"/>
      <c r="F35" s="82"/>
      <c r="G35" s="67"/>
      <c r="H35" s="62">
        <f>IF(T($B38)&lt;&gt;"",0,IF($B38="",$H34,VALUE(SUBSTITUTE(SUBSTITUTE(SUBSTITUTE($B38,",","-"),".","-")," ","-"))))</f>
        <v>0</v>
      </c>
      <c r="I35" s="62">
        <f>IF(OR($H35&lt;41420,$H35&gt;41426,$H35=0,AND($H35&lt;&gt;$H34,$D38=""),T($E38)="",T($F38)&lt;&gt;"",$F38=0),0,1)</f>
        <v>0</v>
      </c>
      <c r="J35" s="68"/>
      <c r="K35" s="68"/>
      <c r="L35" s="68"/>
      <c r="M35" s="68"/>
      <c r="N35" s="68"/>
    </row>
    <row r="36" spans="2:14" s="64" customFormat="1" ht="27" customHeight="1">
      <c r="B36" s="79"/>
      <c r="C36" s="80"/>
      <c r="D36" s="81"/>
      <c r="E36" s="81"/>
      <c r="F36" s="82"/>
      <c r="G36" s="67"/>
      <c r="H36" s="62">
        <f>IF(T($B39)&lt;&gt;"",0,IF($B39="",$H35,VALUE(SUBSTITUTE(SUBSTITUTE(SUBSTITUTE($B39,",","-"),".","-")," ","-"))))</f>
        <v>0</v>
      </c>
      <c r="I36" s="62">
        <f>IF(OR($H36&lt;41420,$H36&gt;41426,$H36=0,AND($H36&lt;&gt;$H35,$D39=""),T($E39)="",T($F39)&lt;&gt;"",$F39=0),0,1)</f>
        <v>0</v>
      </c>
      <c r="J36" s="68"/>
      <c r="K36" s="68"/>
      <c r="L36" s="68"/>
      <c r="M36" s="68"/>
      <c r="N36" s="68"/>
    </row>
    <row r="37" spans="2:14" s="64" customFormat="1" ht="27" customHeight="1">
      <c r="B37" s="79"/>
      <c r="C37" s="80"/>
      <c r="D37" s="81"/>
      <c r="E37" s="81"/>
      <c r="F37" s="82"/>
      <c r="G37" s="67"/>
      <c r="H37" s="62">
        <f>IF(T($B40)&lt;&gt;"",0,IF($B40="",$H36,VALUE(SUBSTITUTE(SUBSTITUTE(SUBSTITUTE($B40,",","-"),".","-")," ","-"))))</f>
        <v>0</v>
      </c>
      <c r="I37" s="62">
        <f>IF(OR($H37&lt;41420,$H37&gt;41426,$H37=0,AND($H37&lt;&gt;$H36,$D40=""),T($E40)="",T($F40)&lt;&gt;"",$F40=0),0,1)</f>
        <v>0</v>
      </c>
      <c r="J37" s="68"/>
      <c r="K37" s="68"/>
      <c r="L37" s="68"/>
      <c r="M37" s="68"/>
      <c r="N37" s="68"/>
    </row>
    <row r="38" spans="2:14" s="64" customFormat="1" ht="27" customHeight="1">
      <c r="B38" s="79"/>
      <c r="C38" s="80"/>
      <c r="D38" s="81"/>
      <c r="E38" s="81"/>
      <c r="F38" s="82"/>
      <c r="G38" s="67"/>
      <c r="H38" s="62">
        <f>IF(T($B41)&lt;&gt;"",0,IF($B41="",$H37,VALUE(SUBSTITUTE(SUBSTITUTE(SUBSTITUTE($B41,",","-"),".","-")," ","-"))))</f>
        <v>0</v>
      </c>
      <c r="I38" s="62">
        <f>IF(OR($H38&lt;41420,$H38&gt;41426,$H38=0,AND($H38&lt;&gt;$H37,$D41=""),T($E41)="",T($F41)&lt;&gt;"",$F41=0),0,1)</f>
        <v>0</v>
      </c>
      <c r="J38" s="68"/>
      <c r="K38" s="68"/>
      <c r="L38" s="68"/>
      <c r="M38" s="68"/>
      <c r="N38" s="68"/>
    </row>
    <row r="39" spans="2:14" s="64" customFormat="1" ht="27" customHeight="1">
      <c r="B39" s="79"/>
      <c r="C39" s="80"/>
      <c r="D39" s="81"/>
      <c r="E39" s="81"/>
      <c r="F39" s="82"/>
      <c r="G39" s="67"/>
      <c r="H39" s="62">
        <f>IF(T($B42)&lt;&gt;"",0,IF($B42="",$H38,VALUE(SUBSTITUTE(SUBSTITUTE(SUBSTITUTE($B42,",","-"),".","-")," ","-"))))</f>
        <v>0</v>
      </c>
      <c r="I39" s="62">
        <f>IF(OR($H39&lt;41420,$H39&gt;41426,$H39=0,AND($H39&lt;&gt;$H38,$D42=""),T($E42)="",T($F42)&lt;&gt;"",$F42=0),0,1)</f>
        <v>0</v>
      </c>
      <c r="J39" s="68"/>
      <c r="K39" s="68"/>
      <c r="L39" s="68"/>
      <c r="M39" s="68"/>
      <c r="N39" s="68"/>
    </row>
    <row r="40" spans="2:14" s="64" customFormat="1" ht="27" customHeight="1">
      <c r="B40" s="79"/>
      <c r="C40" s="80"/>
      <c r="D40" s="81"/>
      <c r="E40" s="81"/>
      <c r="F40" s="82"/>
      <c r="G40" s="67"/>
      <c r="H40" s="62">
        <f>IF(T($B43)&lt;&gt;"",0,IF($B43="",$H39,VALUE(SUBSTITUTE(SUBSTITUTE(SUBSTITUTE($B43,",","-"),".","-")," ","-"))))</f>
        <v>0</v>
      </c>
      <c r="I40" s="62">
        <f>IF(OR($H40&lt;41420,$H40&gt;41426,$H40=0,AND($H40&lt;&gt;$H39,$D43=""),T($E43)="",T($F43)&lt;&gt;"",$F43=0),0,1)</f>
        <v>0</v>
      </c>
      <c r="J40" s="68"/>
      <c r="K40" s="68"/>
      <c r="L40" s="68"/>
      <c r="M40" s="68"/>
      <c r="N40" s="68"/>
    </row>
    <row r="41" spans="2:14" s="64" customFormat="1" ht="27" customHeight="1">
      <c r="B41" s="79"/>
      <c r="C41" s="80"/>
      <c r="D41" s="81"/>
      <c r="E41" s="81"/>
      <c r="F41" s="82"/>
      <c r="G41" s="67"/>
      <c r="H41" s="62">
        <f>IF(T($B44)&lt;&gt;"",0,IF($B44="",$H40,VALUE(SUBSTITUTE(SUBSTITUTE(SUBSTITUTE($B44,",","-"),".","-")," ","-"))))</f>
        <v>0</v>
      </c>
      <c r="I41" s="62">
        <f>IF(OR($H41&lt;41420,$H41&gt;41426,$H41=0,AND($H41&lt;&gt;$H40,$D44=""),T($E44)="",T($F44)&lt;&gt;"",$F44=0),0,1)</f>
        <v>0</v>
      </c>
      <c r="J41" s="68"/>
      <c r="K41" s="68"/>
      <c r="L41" s="68"/>
      <c r="M41" s="68"/>
      <c r="N41" s="68"/>
    </row>
    <row r="42" spans="2:14" s="64" customFormat="1" ht="27" customHeight="1">
      <c r="B42" s="79"/>
      <c r="C42" s="80"/>
      <c r="D42" s="81"/>
      <c r="E42" s="81"/>
      <c r="F42" s="82"/>
      <c r="G42" s="67"/>
      <c r="H42" s="62">
        <f>IF(T($B45)&lt;&gt;"",0,IF($B45="",$H41,VALUE(SUBSTITUTE(SUBSTITUTE(SUBSTITUTE($B45,",","-"),".","-")," ","-"))))</f>
        <v>0</v>
      </c>
      <c r="I42" s="62">
        <f>IF(OR($H42&lt;41420,$H42&gt;41426,$H42=0,AND($H42&lt;&gt;$H41,$D45=""),T($E45)="",T($F45)&lt;&gt;"",$F45=0),0,1)</f>
        <v>0</v>
      </c>
      <c r="J42" s="68"/>
      <c r="K42" s="68"/>
      <c r="L42" s="68"/>
      <c r="M42" s="68"/>
      <c r="N42" s="68"/>
    </row>
    <row r="43" spans="2:14" s="64" customFormat="1" ht="27" customHeight="1">
      <c r="B43" s="79"/>
      <c r="C43" s="80"/>
      <c r="D43" s="81"/>
      <c r="E43" s="81"/>
      <c r="F43" s="82"/>
      <c r="G43" s="67"/>
      <c r="H43" s="62">
        <f>IF(T($B46)&lt;&gt;"",0,IF($B46="",$H42,VALUE(SUBSTITUTE(SUBSTITUTE(SUBSTITUTE($B46,",","-"),".","-")," ","-"))))</f>
        <v>0</v>
      </c>
      <c r="I43" s="62">
        <f>IF(OR($H43&lt;41420,$H43&gt;41426,$H43=0,AND($H43&lt;&gt;$H42,$D46=""),T($E46)="",T($F46)&lt;&gt;"",$F46=0),0,1)</f>
        <v>0</v>
      </c>
      <c r="J43" s="68"/>
      <c r="K43" s="68"/>
      <c r="L43" s="68"/>
      <c r="M43" s="68"/>
      <c r="N43" s="68"/>
    </row>
    <row r="44" spans="2:14" s="64" customFormat="1" ht="27" customHeight="1">
      <c r="B44" s="79"/>
      <c r="C44" s="80"/>
      <c r="D44" s="81"/>
      <c r="E44" s="81"/>
      <c r="F44" s="82"/>
      <c r="G44" s="67"/>
      <c r="H44" s="62">
        <f>IF(T($B47)&lt;&gt;"",0,IF($B47="",$H43,VALUE(SUBSTITUTE(SUBSTITUTE(SUBSTITUTE($B47,",","-"),".","-")," ","-"))))</f>
        <v>0</v>
      </c>
      <c r="I44" s="62">
        <f>IF(OR($H44&lt;41420,$H44&gt;41426,$H44=0,AND($H44&lt;&gt;$H43,$D47=""),T($E47)="",T($F47)&lt;&gt;"",$F47=0),0,1)</f>
        <v>0</v>
      </c>
      <c r="J44" s="68"/>
      <c r="K44" s="68"/>
      <c r="L44" s="68"/>
      <c r="M44" s="68"/>
      <c r="N44" s="68"/>
    </row>
    <row r="45" spans="2:14" s="64" customFormat="1" ht="27" customHeight="1">
      <c r="B45" s="79"/>
      <c r="C45" s="80"/>
      <c r="D45" s="81"/>
      <c r="E45" s="81"/>
      <c r="F45" s="82"/>
      <c r="G45" s="67"/>
      <c r="H45" s="62">
        <f>IF(T($B48)&lt;&gt;"",0,IF($B48="",$H44,VALUE(SUBSTITUTE(SUBSTITUTE(SUBSTITUTE($B48,",","-"),".","-")," ","-"))))</f>
        <v>0</v>
      </c>
      <c r="I45" s="62">
        <f>IF(OR($H45&lt;41420,$H45&gt;41426,$H45=0,AND($H45&lt;&gt;$H44,$D48=""),T($E48)="",T($F48)&lt;&gt;"",$F48=0),0,1)</f>
        <v>0</v>
      </c>
      <c r="J45" s="68"/>
      <c r="K45" s="68"/>
      <c r="L45" s="68"/>
      <c r="M45" s="68"/>
      <c r="N45" s="68"/>
    </row>
    <row r="46" spans="2:14" s="64" customFormat="1" ht="27" customHeight="1">
      <c r="B46" s="79"/>
      <c r="C46" s="80"/>
      <c r="D46" s="81"/>
      <c r="E46" s="81"/>
      <c r="F46" s="82"/>
      <c r="G46" s="67"/>
      <c r="H46" s="62">
        <f>IF(T($B49)&lt;&gt;"",0,IF($B49="",$H45,VALUE(SUBSTITUTE(SUBSTITUTE(SUBSTITUTE($B49,",","-"),".","-")," ","-"))))</f>
        <v>0</v>
      </c>
      <c r="I46" s="62">
        <f>IF(OR($H46&lt;41420,$H46&gt;41426,$H46=0,AND($H46&lt;&gt;$H45,$D49=""),T($E49)="",T($F49)&lt;&gt;"",$F49=0),0,1)</f>
        <v>0</v>
      </c>
      <c r="J46" s="68"/>
      <c r="K46" s="68"/>
      <c r="L46" s="68"/>
      <c r="M46" s="68"/>
      <c r="N46" s="68"/>
    </row>
    <row r="47" spans="2:14" s="64" customFormat="1" ht="27" customHeight="1">
      <c r="B47" s="79"/>
      <c r="C47" s="80"/>
      <c r="D47" s="81"/>
      <c r="E47" s="81"/>
      <c r="F47" s="82"/>
      <c r="G47" s="67"/>
      <c r="H47" s="62">
        <f>IF(T($B50)&lt;&gt;"",0,IF($B50="",$H46,VALUE(SUBSTITUTE(SUBSTITUTE(SUBSTITUTE($B50,",","-"),".","-")," ","-"))))</f>
        <v>0</v>
      </c>
      <c r="I47" s="62">
        <f>IF(OR($H47&lt;41420,$H47&gt;41426,$H47=0,AND($H47&lt;&gt;$H46,$D50=""),T($E50)="",T($F50)&lt;&gt;"",$F50=0),0,1)</f>
        <v>0</v>
      </c>
      <c r="J47" s="68"/>
      <c r="K47" s="68"/>
      <c r="L47" s="68"/>
      <c r="M47" s="68"/>
      <c r="N47" s="68"/>
    </row>
    <row r="48" spans="2:14" s="64" customFormat="1" ht="27" customHeight="1">
      <c r="B48" s="79"/>
      <c r="C48" s="80"/>
      <c r="D48" s="81"/>
      <c r="E48" s="81"/>
      <c r="F48" s="82"/>
      <c r="G48" s="67"/>
      <c r="H48" s="62">
        <f>IF(T($B51)&lt;&gt;"",0,IF($B51="",$H47,VALUE(SUBSTITUTE(SUBSTITUTE(SUBSTITUTE($B51,",","-"),".","-")," ","-"))))</f>
        <v>0</v>
      </c>
      <c r="I48" s="62">
        <f>IF(OR($H48&lt;41420,$H48&gt;41426,$H48=0,AND($H48&lt;&gt;$H47,$D51=""),T($E51)="",T($F51)&lt;&gt;"",$F51=0),0,1)</f>
        <v>0</v>
      </c>
      <c r="J48" s="68"/>
      <c r="K48" s="68"/>
      <c r="L48" s="68"/>
      <c r="M48" s="68"/>
      <c r="N48" s="68"/>
    </row>
    <row r="49" spans="2:14" s="64" customFormat="1" ht="27" customHeight="1">
      <c r="B49" s="79"/>
      <c r="C49" s="80"/>
      <c r="D49" s="81"/>
      <c r="E49" s="81"/>
      <c r="F49" s="82"/>
      <c r="G49" s="67"/>
      <c r="H49" s="62">
        <f>IF(T($B52)&lt;&gt;"",0,IF($B52="",$H48,VALUE(SUBSTITUTE(SUBSTITUTE(SUBSTITUTE($B52,",","-"),".","-")," ","-"))))</f>
        <v>0</v>
      </c>
      <c r="I49" s="62">
        <f>IF(OR($H49&lt;41420,$H49&gt;41426,$H49=0,AND($H49&lt;&gt;$H48,$D52=""),T($E52)="",T($F52)&lt;&gt;"",$F52=0),0,1)</f>
        <v>0</v>
      </c>
      <c r="J49" s="68"/>
      <c r="K49" s="68"/>
      <c r="L49" s="68"/>
      <c r="M49" s="68"/>
      <c r="N49" s="68"/>
    </row>
    <row r="50" spans="2:14" s="64" customFormat="1" ht="27" customHeight="1">
      <c r="B50" s="79"/>
      <c r="C50" s="80"/>
      <c r="D50" s="81"/>
      <c r="E50" s="81"/>
      <c r="F50" s="82"/>
      <c r="G50" s="67"/>
      <c r="H50" s="62">
        <f>IF(T($B53)&lt;&gt;"",0,IF($B53="",$H49,VALUE(SUBSTITUTE(SUBSTITUTE(SUBSTITUTE($B53,",","-"),".","-")," ","-"))))</f>
        <v>0</v>
      </c>
      <c r="I50" s="62">
        <f>IF(OR($H50&lt;41420,$H50&gt;41426,$H50=0,AND($H50&lt;&gt;$H49,$D53=""),T($E53)="",T($F53)&lt;&gt;"",$F53=0),0,1)</f>
        <v>0</v>
      </c>
      <c r="J50" s="68"/>
      <c r="K50" s="68"/>
      <c r="L50" s="68"/>
      <c r="M50" s="68"/>
      <c r="N50" s="68"/>
    </row>
    <row r="51" spans="2:14" s="64" customFormat="1" ht="27" customHeight="1">
      <c r="B51" s="79"/>
      <c r="C51" s="80"/>
      <c r="D51" s="81"/>
      <c r="E51" s="81"/>
      <c r="F51" s="82"/>
      <c r="G51" s="67"/>
      <c r="H51" s="62">
        <f>IF(T($B54)&lt;&gt;"",0,IF($B54="",$H50,VALUE(SUBSTITUTE(SUBSTITUTE(SUBSTITUTE($B54,",","-"),".","-")," ","-"))))</f>
        <v>0</v>
      </c>
      <c r="I51" s="62">
        <f>IF(OR($H51&lt;41420,$H51&gt;41426,$H51=0,AND($H51&lt;&gt;$H50,$D54=""),T($E54)="",T($F54)&lt;&gt;"",$F54=0),0,1)</f>
        <v>0</v>
      </c>
      <c r="J51" s="68"/>
      <c r="K51" s="68"/>
      <c r="L51" s="68"/>
      <c r="M51" s="68"/>
      <c r="N51" s="68"/>
    </row>
    <row r="52" spans="2:14" s="64" customFormat="1" ht="27" customHeight="1">
      <c r="B52" s="79"/>
      <c r="C52" s="80"/>
      <c r="D52" s="81"/>
      <c r="E52" s="81"/>
      <c r="F52" s="82"/>
      <c r="G52" s="67"/>
      <c r="H52" s="62">
        <f>IF(T($B55)&lt;&gt;"",0,IF($B55="",$H51,VALUE(SUBSTITUTE(SUBSTITUTE(SUBSTITUTE($B55,",","-"),".","-")," ","-"))))</f>
        <v>0</v>
      </c>
      <c r="I52" s="62">
        <f>IF(OR($H52&lt;41420,$H52&gt;41426,$H52=0,AND($H52&lt;&gt;$H51,$D55=""),T($E55)="",T($F55)&lt;&gt;"",$F55=0),0,1)</f>
        <v>0</v>
      </c>
      <c r="J52" s="68"/>
      <c r="K52" s="68"/>
      <c r="L52" s="68"/>
      <c r="M52" s="68"/>
      <c r="N52" s="68"/>
    </row>
    <row r="53" spans="2:14" s="64" customFormat="1" ht="27" customHeight="1">
      <c r="B53" s="79"/>
      <c r="C53" s="80"/>
      <c r="D53" s="81"/>
      <c r="E53" s="81"/>
      <c r="F53" s="82"/>
      <c r="G53" s="67"/>
      <c r="H53" s="62">
        <f>IF(T($B56)&lt;&gt;"",0,IF($B56="",$H52,VALUE(SUBSTITUTE(SUBSTITUTE(SUBSTITUTE($B56,",","-"),".","-")," ","-"))))</f>
        <v>0</v>
      </c>
      <c r="I53" s="62">
        <f>IF(OR($H53&lt;41420,$H53&gt;41426,$H53=0,AND($H53&lt;&gt;$H52,$D56=""),T($E56)="",T($F56)&lt;&gt;"",$F56=0),0,1)</f>
        <v>0</v>
      </c>
      <c r="J53" s="68"/>
      <c r="K53" s="68"/>
      <c r="L53" s="68"/>
      <c r="M53" s="68"/>
      <c r="N53" s="68"/>
    </row>
    <row r="54" spans="2:14" s="64" customFormat="1" ht="27" customHeight="1">
      <c r="B54" s="79"/>
      <c r="C54" s="80"/>
      <c r="D54" s="81"/>
      <c r="E54" s="81"/>
      <c r="F54" s="82"/>
      <c r="G54" s="67"/>
      <c r="H54" s="62">
        <f>IF(T($B57)&lt;&gt;"",0,IF($B57="",$H53,VALUE(SUBSTITUTE(SUBSTITUTE(SUBSTITUTE($B57,",","-"),".","-")," ","-"))))</f>
        <v>0</v>
      </c>
      <c r="I54" s="62">
        <f>IF(OR($H54&lt;41420,$H54&gt;41426,$H54=0,AND($H54&lt;&gt;$H53,$D57=""),T($E57)="",T($F57)&lt;&gt;"",$F57=0),0,1)</f>
        <v>0</v>
      </c>
      <c r="J54" s="68"/>
      <c r="K54" s="68"/>
      <c r="L54" s="68"/>
      <c r="M54" s="68"/>
      <c r="N54" s="68"/>
    </row>
    <row r="55" spans="2:14" s="64" customFormat="1" ht="27" customHeight="1">
      <c r="B55" s="79"/>
      <c r="C55" s="80"/>
      <c r="D55" s="81"/>
      <c r="E55" s="81"/>
      <c r="F55" s="82"/>
      <c r="G55" s="67"/>
      <c r="H55" s="62">
        <f>IF(T($B58)&lt;&gt;"",0,IF($B58="",$H54,VALUE(SUBSTITUTE(SUBSTITUTE(SUBSTITUTE($B58,",","-"),".","-")," ","-"))))</f>
        <v>0</v>
      </c>
      <c r="I55" s="62">
        <f>IF(OR($H55&lt;41420,$H55&gt;41426,$H55=0,AND($H55&lt;&gt;$H54,$D58=""),T($E58)="",T($F58)&lt;&gt;"",$F58=0),0,1)</f>
        <v>0</v>
      </c>
      <c r="J55" s="68"/>
      <c r="K55" s="68"/>
      <c r="L55" s="68"/>
      <c r="M55" s="68"/>
      <c r="N55" s="68"/>
    </row>
    <row r="56" spans="2:14" s="64" customFormat="1" ht="27" customHeight="1">
      <c r="B56" s="79"/>
      <c r="C56" s="80"/>
      <c r="D56" s="81"/>
      <c r="E56" s="81"/>
      <c r="F56" s="82"/>
      <c r="G56" s="67"/>
      <c r="H56" s="62">
        <f>IF(T($B59)&lt;&gt;"",0,IF($B59="",$H55,VALUE(SUBSTITUTE(SUBSTITUTE(SUBSTITUTE($B59,",","-"),".","-")," ","-"))))</f>
        <v>0</v>
      </c>
      <c r="I56" s="62">
        <f>IF(OR($H56&lt;41420,$H56&gt;41426,$H56=0,AND($H56&lt;&gt;$H55,$D59=""),T($E59)="",T($F59)&lt;&gt;"",$F59=0),0,1)</f>
        <v>0</v>
      </c>
      <c r="J56" s="68"/>
      <c r="K56" s="68"/>
      <c r="L56" s="68"/>
      <c r="M56" s="68"/>
      <c r="N56" s="68"/>
    </row>
    <row r="57" spans="2:14" s="64" customFormat="1" ht="27" customHeight="1">
      <c r="B57" s="79"/>
      <c r="C57" s="80"/>
      <c r="D57" s="81"/>
      <c r="E57" s="81"/>
      <c r="F57" s="82"/>
      <c r="G57" s="67"/>
      <c r="H57" s="62">
        <f>IF(T($B60)&lt;&gt;"",0,IF($B60="",$H56,VALUE(SUBSTITUTE(SUBSTITUTE(SUBSTITUTE($B60,",","-"),".","-")," ","-"))))</f>
        <v>0</v>
      </c>
      <c r="I57" s="62">
        <f>IF(OR($H57&lt;41420,$H57&gt;41426,$H57=0,AND($H57&lt;&gt;$H56,$D60=""),T($E60)="",T($F60)&lt;&gt;"",$F60=0),0,1)</f>
        <v>0</v>
      </c>
      <c r="J57" s="68"/>
      <c r="K57" s="68"/>
      <c r="L57" s="68"/>
      <c r="M57" s="68"/>
      <c r="N57" s="68"/>
    </row>
    <row r="58" spans="2:14" s="64" customFormat="1" ht="27" customHeight="1">
      <c r="B58" s="79"/>
      <c r="C58" s="80"/>
      <c r="D58" s="81"/>
      <c r="E58" s="81"/>
      <c r="F58" s="82"/>
      <c r="G58" s="67"/>
      <c r="H58" s="62">
        <f>IF(T($B61)&lt;&gt;"",0,IF($B61="",$H57,VALUE(SUBSTITUTE(SUBSTITUTE(SUBSTITUTE($B61,",","-"),".","-")," ","-"))))</f>
        <v>0</v>
      </c>
      <c r="I58" s="62">
        <f>IF(OR($H58&lt;41420,$H58&gt;41426,$H58=0,AND($H58&lt;&gt;$H57,$D61=""),T($E61)="",T($F61)&lt;&gt;"",$F61=0),0,1)</f>
        <v>0</v>
      </c>
      <c r="J58" s="68"/>
      <c r="K58" s="68"/>
      <c r="L58" s="68"/>
      <c r="M58" s="68"/>
      <c r="N58" s="68"/>
    </row>
    <row r="59" spans="2:14" s="64" customFormat="1" ht="27" customHeight="1">
      <c r="B59" s="79"/>
      <c r="C59" s="80"/>
      <c r="D59" s="81"/>
      <c r="E59" s="81"/>
      <c r="F59" s="82"/>
      <c r="G59" s="67"/>
      <c r="H59" s="62">
        <f>IF(T($B62)&lt;&gt;"",0,IF($B62="",$H58,VALUE(SUBSTITUTE(SUBSTITUTE(SUBSTITUTE($B62,",","-"),".","-")," ","-"))))</f>
        <v>0</v>
      </c>
      <c r="I59" s="62">
        <f>IF(OR($H59&lt;41420,$H59&gt;41426,$H59=0,AND($H59&lt;&gt;$H58,$D62=""),T($E62)="",T($F62)&lt;&gt;"",$F62=0),0,1)</f>
        <v>0</v>
      </c>
      <c r="J59" s="68"/>
      <c r="K59" s="68"/>
      <c r="L59" s="68"/>
      <c r="M59" s="68"/>
      <c r="N59" s="68"/>
    </row>
    <row r="60" spans="2:14" s="64" customFormat="1" ht="27" customHeight="1">
      <c r="B60" s="79"/>
      <c r="C60" s="80"/>
      <c r="D60" s="81"/>
      <c r="E60" s="81"/>
      <c r="F60" s="82"/>
      <c r="G60" s="67"/>
      <c r="H60" s="62">
        <f>IF(T($B63)&lt;&gt;"",0,IF($B63="",$H59,VALUE(SUBSTITUTE(SUBSTITUTE(SUBSTITUTE($B63,",","-"),".","-")," ","-"))))</f>
        <v>0</v>
      </c>
      <c r="I60" s="62">
        <f>IF(OR($H60&lt;41420,$H60&gt;41426,$H60=0,AND($H60&lt;&gt;$H59,$D63=""),T($E63)="",T($F63)&lt;&gt;"",$F63=0),0,1)</f>
        <v>0</v>
      </c>
      <c r="J60" s="68"/>
      <c r="K60" s="68"/>
      <c r="L60" s="68"/>
      <c r="M60" s="68"/>
      <c r="N60" s="68"/>
    </row>
    <row r="61" spans="2:14" s="64" customFormat="1" ht="27" customHeight="1">
      <c r="B61" s="79"/>
      <c r="C61" s="80"/>
      <c r="D61" s="81"/>
      <c r="E61" s="81"/>
      <c r="F61" s="82"/>
      <c r="G61" s="67"/>
      <c r="H61" s="62">
        <f>IF(T($B64)&lt;&gt;"",0,IF($B64="",$H60,VALUE(SUBSTITUTE(SUBSTITUTE(SUBSTITUTE($B64,",","-"),".","-")," ","-"))))</f>
        <v>0</v>
      </c>
      <c r="I61" s="62">
        <f>IF(OR($H61&lt;41420,$H61&gt;41426,$H61=0,AND($H61&lt;&gt;$H60,$D64=""),T($E64)="",T($F64)&lt;&gt;"",$F64=0),0,1)</f>
        <v>0</v>
      </c>
      <c r="J61" s="68"/>
      <c r="K61" s="68"/>
      <c r="L61" s="68"/>
      <c r="M61" s="68"/>
      <c r="N61" s="68"/>
    </row>
    <row r="62" spans="2:14" s="64" customFormat="1" ht="27" customHeight="1">
      <c r="B62" s="79"/>
      <c r="C62" s="80"/>
      <c r="D62" s="81"/>
      <c r="E62" s="81"/>
      <c r="F62" s="82"/>
      <c r="G62" s="67"/>
      <c r="H62" s="62">
        <f>IF(T($B65)&lt;&gt;"",0,IF($B65="",$H61,VALUE(SUBSTITUTE(SUBSTITUTE(SUBSTITUTE($B65,",","-"),".","-")," ","-"))))</f>
        <v>0</v>
      </c>
      <c r="I62" s="62">
        <f>IF(OR($H62&lt;41420,$H62&gt;41426,$H62=0,AND($H62&lt;&gt;$H61,$D65=""),T($E65)="",T($F65)&lt;&gt;"",$F65=0),0,1)</f>
        <v>0</v>
      </c>
      <c r="J62" s="68"/>
      <c r="K62" s="68"/>
      <c r="L62" s="68"/>
      <c r="M62" s="68"/>
      <c r="N62" s="68"/>
    </row>
    <row r="63" spans="2:14" s="64" customFormat="1" ht="27" customHeight="1">
      <c r="B63" s="79"/>
      <c r="C63" s="80"/>
      <c r="D63" s="81"/>
      <c r="E63" s="81"/>
      <c r="F63" s="82"/>
      <c r="G63" s="67"/>
      <c r="H63" s="62">
        <f>IF(T($B66)&lt;&gt;"",0,IF($B66="",$H62,VALUE(SUBSTITUTE(SUBSTITUTE(SUBSTITUTE($B66,",","-"),".","-")," ","-"))))</f>
        <v>0</v>
      </c>
      <c r="I63" s="62">
        <f>IF(OR($H63&lt;41420,$H63&gt;41426,$H63=0,AND($H63&lt;&gt;$H62,$D66=""),T($E66)="",T($F66)&lt;&gt;"",$F66=0),0,1)</f>
        <v>0</v>
      </c>
      <c r="J63" s="68"/>
      <c r="K63" s="68"/>
      <c r="L63" s="68"/>
      <c r="M63" s="68"/>
      <c r="N63" s="68"/>
    </row>
    <row r="64" spans="2:14" s="64" customFormat="1" ht="27" customHeight="1">
      <c r="B64" s="79"/>
      <c r="C64" s="80"/>
      <c r="D64" s="81"/>
      <c r="E64" s="81"/>
      <c r="F64" s="82"/>
      <c r="G64" s="67"/>
      <c r="H64" s="62">
        <f>IF(T($B67)&lt;&gt;"",0,IF($B67="",$H63,VALUE(SUBSTITUTE(SUBSTITUTE(SUBSTITUTE($B67,",","-"),".","-")," ","-"))))</f>
        <v>0</v>
      </c>
      <c r="I64" s="62">
        <f>IF(OR($H64&lt;41420,$H64&gt;41426,$H64=0,AND($H64&lt;&gt;$H63,$D67=""),T($E67)="",T($F67)&lt;&gt;"",$F67=0),0,1)</f>
        <v>0</v>
      </c>
      <c r="J64" s="68"/>
      <c r="K64" s="68"/>
      <c r="L64" s="68"/>
      <c r="M64" s="68"/>
      <c r="N64" s="68"/>
    </row>
    <row r="65" spans="2:14" s="64" customFormat="1" ht="27" customHeight="1">
      <c r="B65" s="79"/>
      <c r="C65" s="80"/>
      <c r="D65" s="81"/>
      <c r="E65" s="81"/>
      <c r="F65" s="82"/>
      <c r="G65" s="67"/>
      <c r="H65" s="62">
        <f>IF(T($B68)&lt;&gt;"",0,IF($B68="",$H64,VALUE(SUBSTITUTE(SUBSTITUTE(SUBSTITUTE($B68,",","-"),".","-")," ","-"))))</f>
        <v>0</v>
      </c>
      <c r="I65" s="62">
        <f>IF(OR($H65&lt;41420,$H65&gt;41426,$H65=0,AND($H65&lt;&gt;$H64,$D68=""),T($E68)="",T($F68)&lt;&gt;"",$F68=0),0,1)</f>
        <v>0</v>
      </c>
      <c r="J65" s="68"/>
      <c r="K65" s="68"/>
      <c r="L65" s="68"/>
      <c r="M65" s="68"/>
      <c r="N65" s="68"/>
    </row>
    <row r="66" spans="2:14" s="64" customFormat="1" ht="27" customHeight="1">
      <c r="B66" s="79"/>
      <c r="C66" s="80"/>
      <c r="D66" s="81"/>
      <c r="E66" s="81"/>
      <c r="F66" s="82"/>
      <c r="G66" s="67"/>
      <c r="H66" s="62">
        <f>IF(T($B69)&lt;&gt;"",0,IF($B69="",$H65,VALUE(SUBSTITUTE(SUBSTITUTE(SUBSTITUTE($B69,",","-"),".","-")," ","-"))))</f>
        <v>0</v>
      </c>
      <c r="I66" s="62">
        <f>IF(OR($H66&lt;41420,$H66&gt;41426,$H66=0,AND($H66&lt;&gt;$H65,$D69=""),T($E69)="",T($F69)&lt;&gt;"",$F69=0),0,1)</f>
        <v>0</v>
      </c>
      <c r="J66" s="68"/>
      <c r="K66" s="68"/>
      <c r="L66" s="68"/>
      <c r="M66" s="68"/>
      <c r="N66" s="68"/>
    </row>
    <row r="67" spans="2:14" s="64" customFormat="1" ht="27" customHeight="1">
      <c r="B67" s="79"/>
      <c r="C67" s="80"/>
      <c r="D67" s="81"/>
      <c r="E67" s="81"/>
      <c r="F67" s="82"/>
      <c r="G67" s="67"/>
      <c r="H67" s="62">
        <f>IF(T($B70)&lt;&gt;"",0,IF($B70="",$H66,VALUE(SUBSTITUTE(SUBSTITUTE(SUBSTITUTE($B70,",","-"),".","-")," ","-"))))</f>
        <v>0</v>
      </c>
      <c r="I67" s="62">
        <f>IF(OR($H67&lt;41420,$H67&gt;41426,$H67=0,AND($H67&lt;&gt;$H66,$D70=""),T($E70)="",T($F70)&lt;&gt;"",$F70=0),0,1)</f>
        <v>0</v>
      </c>
      <c r="J67" s="68"/>
      <c r="K67" s="68"/>
      <c r="L67" s="68"/>
      <c r="M67" s="68"/>
      <c r="N67" s="68"/>
    </row>
    <row r="68" spans="2:14" s="64" customFormat="1" ht="27" customHeight="1">
      <c r="B68" s="79"/>
      <c r="C68" s="80"/>
      <c r="D68" s="81"/>
      <c r="E68" s="81"/>
      <c r="F68" s="82"/>
      <c r="G68" s="67"/>
      <c r="H68" s="62">
        <f>IF(T($B71)&lt;&gt;"",0,IF($B71="",$H67,VALUE(SUBSTITUTE(SUBSTITUTE(SUBSTITUTE($B71,",","-"),".","-")," ","-"))))</f>
        <v>0</v>
      </c>
      <c r="I68" s="62">
        <f>IF(OR($H68&lt;41420,$H68&gt;41426,$H68=0,AND($H68&lt;&gt;$H67,$D71=""),T($E71)="",T($F71)&lt;&gt;"",$F71=0),0,1)</f>
        <v>0</v>
      </c>
      <c r="J68" s="68"/>
      <c r="K68" s="68"/>
      <c r="L68" s="68"/>
      <c r="M68" s="68"/>
      <c r="N68" s="68"/>
    </row>
    <row r="69" spans="2:14" s="64" customFormat="1" ht="27" customHeight="1">
      <c r="B69" s="79"/>
      <c r="C69" s="80"/>
      <c r="D69" s="81"/>
      <c r="E69" s="81"/>
      <c r="F69" s="82"/>
      <c r="G69" s="67"/>
      <c r="H69" s="62">
        <f>IF(T($B72)&lt;&gt;"",0,IF($B72="",$H68,VALUE(SUBSTITUTE(SUBSTITUTE(SUBSTITUTE($B72,",","-"),".","-")," ","-"))))</f>
        <v>0</v>
      </c>
      <c r="I69" s="62">
        <f>IF(OR($H69&lt;41420,$H69&gt;41426,$H69=0,AND($H69&lt;&gt;$H68,$D72=""),T($E72)="",T($F72)&lt;&gt;"",$F72=0),0,1)</f>
        <v>0</v>
      </c>
      <c r="J69" s="68"/>
      <c r="K69" s="68"/>
      <c r="L69" s="68"/>
      <c r="M69" s="68"/>
      <c r="N69" s="68"/>
    </row>
    <row r="70" spans="2:14" s="64" customFormat="1" ht="27" customHeight="1">
      <c r="B70" s="79"/>
      <c r="C70" s="80"/>
      <c r="D70" s="81"/>
      <c r="E70" s="81"/>
      <c r="F70" s="82"/>
      <c r="G70" s="67"/>
      <c r="H70" s="62">
        <f>IF(T($B70)&lt;&gt;"",0,IF($B70="",$H69,VALUE(SUBSTITUTE(SUBSTITUTE(SUBSTITUTE($B70,",","-"),".","-")," ","-"))))</f>
        <v>0</v>
      </c>
      <c r="I70" s="62">
        <f>IF(OR($H70&lt;41420,$H70&gt;41426,$H70=0,AND($H70&lt;&gt;$H69,$D70=""),T($E70)="",T($F70)&lt;&gt;"",$F70=0),0,1)</f>
        <v>0</v>
      </c>
      <c r="J70" s="68"/>
      <c r="K70" s="68"/>
      <c r="L70" s="68"/>
      <c r="M70" s="68"/>
      <c r="N70" s="68"/>
    </row>
    <row r="71" spans="2:14" s="64" customFormat="1" ht="27" customHeight="1">
      <c r="B71" s="79"/>
      <c r="C71" s="80"/>
      <c r="D71" s="81"/>
      <c r="E71" s="81"/>
      <c r="F71" s="82"/>
      <c r="G71" s="67"/>
      <c r="H71" s="62">
        <f>IF(T($B71)&lt;&gt;"",0,IF($B71="",$H70,VALUE(SUBSTITUTE(SUBSTITUTE(SUBSTITUTE($B71,",","-"),".","-")," ","-"))))</f>
        <v>0</v>
      </c>
      <c r="I71" s="62">
        <f>IF(OR($H71&lt;41420,$H71&gt;41426,$H71=0,AND($H71&lt;&gt;$H70,$D71=""),T($E71)="",T($F71)&lt;&gt;"",$F71=0),0,1)</f>
        <v>0</v>
      </c>
      <c r="J71" s="68"/>
      <c r="K71" s="68"/>
      <c r="L71" s="68"/>
      <c r="M71" s="68"/>
      <c r="N71" s="68"/>
    </row>
    <row r="72" spans="2:14" s="64" customFormat="1" ht="27" customHeight="1">
      <c r="B72" s="79"/>
      <c r="C72" s="80"/>
      <c r="D72" s="81"/>
      <c r="E72" s="81"/>
      <c r="F72" s="82"/>
      <c r="G72" s="67"/>
      <c r="H72" s="62">
        <f>IF(T($B72)&lt;&gt;"",0,IF($B72="",$H71,VALUE(SUBSTITUTE(SUBSTITUTE(SUBSTITUTE($B72,",","-"),".","-")," ","-"))))</f>
        <v>0</v>
      </c>
      <c r="I72" s="62">
        <f>IF(OR($H72&lt;41420,$H72&gt;41426,$H72=0,AND($H72&lt;&gt;$H71,$D72=""),T($E72)="",T($F72)&lt;&gt;"",$F72=0),0,1)</f>
        <v>0</v>
      </c>
      <c r="J72" s="68"/>
      <c r="K72" s="68"/>
      <c r="L72" s="68"/>
      <c r="M72" s="68"/>
      <c r="N72" s="68"/>
    </row>
    <row r="73" spans="2:14" s="64" customFormat="1" ht="27" customHeight="1">
      <c r="B73" s="79"/>
      <c r="C73" s="80"/>
      <c r="D73" s="81"/>
      <c r="E73" s="81"/>
      <c r="F73" s="82"/>
      <c r="G73" s="67"/>
      <c r="H73" s="62">
        <f>IF(T($B73)&lt;&gt;"",0,IF($B73="",$H72,VALUE(SUBSTITUTE(SUBSTITUTE(SUBSTITUTE($B73,",","-"),".","-")," ","-"))))</f>
        <v>0</v>
      </c>
      <c r="I73" s="62">
        <f>IF(OR($H73&lt;41420,$H73&gt;41426,$H73=0,AND($H73&lt;&gt;$H72,$D73=""),T($E73)="",T($F73)&lt;&gt;"",$F73=0),0,1)</f>
        <v>0</v>
      </c>
      <c r="J73" s="68"/>
      <c r="K73" s="68"/>
      <c r="L73" s="68"/>
      <c r="M73" s="68"/>
      <c r="N73" s="68"/>
    </row>
    <row r="74" spans="2:14" s="64" customFormat="1" ht="27" customHeight="1">
      <c r="B74" s="79"/>
      <c r="C74" s="80"/>
      <c r="D74" s="81"/>
      <c r="E74" s="81"/>
      <c r="F74" s="82"/>
      <c r="G74" s="67"/>
      <c r="H74" s="62">
        <f>IF(T($B74)&lt;&gt;"",0,IF($B74="",$H73,VALUE(SUBSTITUTE(SUBSTITUTE(SUBSTITUTE($B74,",","-"),".","-")," ","-"))))</f>
        <v>0</v>
      </c>
      <c r="I74" s="62">
        <f>IF(OR($H74&lt;41420,$H74&gt;41426,$H74=0,AND($H74&lt;&gt;$H73,$D74=""),T($E74)="",T($F74)&lt;&gt;"",$F74=0),0,1)</f>
        <v>0</v>
      </c>
      <c r="J74" s="68"/>
      <c r="K74" s="68"/>
      <c r="L74" s="68"/>
      <c r="M74" s="68"/>
      <c r="N74" s="68"/>
    </row>
    <row r="75" spans="2:14" s="64" customFormat="1" ht="27" customHeight="1">
      <c r="B75" s="79"/>
      <c r="C75" s="80"/>
      <c r="D75" s="81"/>
      <c r="E75" s="81"/>
      <c r="F75" s="82"/>
      <c r="G75" s="67"/>
      <c r="H75" s="62">
        <f>IF(T($B75)&lt;&gt;"",0,IF($B75="",$H74,VALUE(SUBSTITUTE(SUBSTITUTE(SUBSTITUTE($B75,",","-"),".","-")," ","-"))))</f>
        <v>0</v>
      </c>
      <c r="I75" s="62">
        <f>IF(OR($H75&lt;41420,$H75&gt;41426,$H75=0,AND($H75&lt;&gt;$H74,$D75=""),T($E75)="",T($F75)&lt;&gt;"",$F75=0),0,1)</f>
        <v>0</v>
      </c>
      <c r="J75" s="68"/>
      <c r="K75" s="68"/>
      <c r="L75" s="68"/>
      <c r="M75" s="68"/>
      <c r="N75" s="68"/>
    </row>
    <row r="76" spans="2:14" s="64" customFormat="1" ht="27" customHeight="1">
      <c r="B76" s="79"/>
      <c r="C76" s="80"/>
      <c r="D76" s="81"/>
      <c r="E76" s="81"/>
      <c r="F76" s="82"/>
      <c r="G76" s="67"/>
      <c r="H76" s="62">
        <f>IF(T($B76)&lt;&gt;"",0,IF($B76="",$H75,VALUE(SUBSTITUTE(SUBSTITUTE(SUBSTITUTE($B76,",","-"),".","-")," ","-"))))</f>
        <v>0</v>
      </c>
      <c r="I76" s="62">
        <f>IF(OR($H76&lt;41420,$H76&gt;41426,$H76=0,AND($H76&lt;&gt;$H75,$D76=""),T($E76)="",T($F76)&lt;&gt;"",$F76=0),0,1)</f>
        <v>0</v>
      </c>
      <c r="J76" s="68"/>
      <c r="K76" s="68"/>
      <c r="L76" s="68"/>
      <c r="M76" s="68"/>
      <c r="N76" s="68"/>
    </row>
    <row r="77" spans="2:14" s="64" customFormat="1" ht="27" customHeight="1">
      <c r="B77" s="79"/>
      <c r="C77" s="80"/>
      <c r="D77" s="81"/>
      <c r="E77" s="81"/>
      <c r="F77" s="82"/>
      <c r="G77" s="67"/>
      <c r="H77" s="62">
        <f>IF(T($B77)&lt;&gt;"",0,IF($B77="",$H76,VALUE(SUBSTITUTE(SUBSTITUTE(SUBSTITUTE($B77,",","-"),".","-")," ","-"))))</f>
        <v>0</v>
      </c>
      <c r="I77" s="62">
        <f>IF(OR($H77&lt;41420,$H77&gt;41426,$H77=0,AND($H77&lt;&gt;$H76,$D77=""),T($E77)="",T($F77)&lt;&gt;"",$F77=0),0,1)</f>
        <v>0</v>
      </c>
      <c r="J77" s="68"/>
      <c r="K77" s="68"/>
      <c r="L77" s="68"/>
      <c r="M77" s="68"/>
      <c r="N77" s="68"/>
    </row>
    <row r="78" spans="2:14" s="64" customFormat="1" ht="27" customHeight="1">
      <c r="B78" s="79"/>
      <c r="C78" s="80"/>
      <c r="D78" s="81"/>
      <c r="E78" s="81"/>
      <c r="F78" s="82"/>
      <c r="G78" s="67"/>
      <c r="H78" s="62">
        <f>IF(T($B78)&lt;&gt;"",0,IF($B78="",$H77,VALUE(SUBSTITUTE(SUBSTITUTE(SUBSTITUTE($B78,",","-"),".","-")," ","-"))))</f>
        <v>0</v>
      </c>
      <c r="I78" s="62">
        <f>IF(OR($H78&lt;41420,$H78&gt;41426,$H78=0,AND($H78&lt;&gt;$H77,$D78=""),T($E78)="",T($F78)&lt;&gt;"",$F78=0),0,1)</f>
        <v>0</v>
      </c>
      <c r="J78" s="68"/>
      <c r="K78" s="68"/>
      <c r="L78" s="68"/>
      <c r="M78" s="68"/>
      <c r="N78" s="68"/>
    </row>
    <row r="79" spans="2:14" s="64" customFormat="1" ht="27" customHeight="1">
      <c r="B79" s="79"/>
      <c r="C79" s="80"/>
      <c r="D79" s="81"/>
      <c r="E79" s="81"/>
      <c r="F79" s="82"/>
      <c r="G79" s="67"/>
      <c r="H79" s="62">
        <f>IF(T($B79)&lt;&gt;"",0,IF($B79="",$H78,VALUE(SUBSTITUTE(SUBSTITUTE(SUBSTITUTE($B79,",","-"),".","-")," ","-"))))</f>
        <v>0</v>
      </c>
      <c r="I79" s="62">
        <f>IF(OR($H79&lt;41420,$H79&gt;41426,$H79=0,AND($H79&lt;&gt;$H78,$D79=""),T($E79)="",T($F79)&lt;&gt;"",$F79=0),0,1)</f>
        <v>0</v>
      </c>
      <c r="J79" s="68"/>
      <c r="K79" s="68"/>
      <c r="L79" s="68"/>
      <c r="M79" s="68"/>
      <c r="N79" s="68"/>
    </row>
    <row r="80" spans="2:14" s="64" customFormat="1" ht="27" customHeight="1">
      <c r="B80" s="79"/>
      <c r="C80" s="80"/>
      <c r="D80" s="81"/>
      <c r="E80" s="81"/>
      <c r="F80" s="82"/>
      <c r="G80" s="67"/>
      <c r="H80" s="62">
        <f>IF(T($B80)&lt;&gt;"",0,IF($B80="",$H79,VALUE(SUBSTITUTE(SUBSTITUTE(SUBSTITUTE($B80,",","-"),".","-")," ","-"))))</f>
        <v>0</v>
      </c>
      <c r="I80" s="62">
        <f>IF(OR($H80&lt;41420,$H80&gt;41426,$H80=0,AND($H80&lt;&gt;$H79,$D80=""),T($E80)="",T($F80)&lt;&gt;"",$F80=0),0,1)</f>
        <v>0</v>
      </c>
      <c r="J80" s="68"/>
      <c r="K80" s="68"/>
      <c r="L80" s="68"/>
      <c r="M80" s="68"/>
      <c r="N80" s="68"/>
    </row>
    <row r="81" spans="2:14" s="64" customFormat="1" ht="27" customHeight="1">
      <c r="B81" s="79"/>
      <c r="C81" s="80"/>
      <c r="D81" s="81"/>
      <c r="E81" s="81"/>
      <c r="F81" s="82"/>
      <c r="G81" s="67"/>
      <c r="H81" s="62">
        <f>IF(T($B81)&lt;&gt;"",0,IF($B81="",$H80,VALUE(SUBSTITUTE(SUBSTITUTE(SUBSTITUTE($B81,",","-"),".","-")," ","-"))))</f>
        <v>0</v>
      </c>
      <c r="I81" s="62">
        <f>IF(OR($H81&lt;41420,$H81&gt;41426,$H81=0,AND($H81&lt;&gt;$H80,$D81=""),T($E81)="",T($F81)&lt;&gt;"",$F81=0),0,1)</f>
        <v>0</v>
      </c>
      <c r="J81" s="68"/>
      <c r="K81" s="68"/>
      <c r="L81" s="68"/>
      <c r="M81" s="68"/>
      <c r="N81" s="68"/>
    </row>
    <row r="82" spans="2:14" s="64" customFormat="1" ht="27" customHeight="1">
      <c r="B82" s="79"/>
      <c r="C82" s="80"/>
      <c r="D82" s="81"/>
      <c r="E82" s="81"/>
      <c r="F82" s="82"/>
      <c r="G82" s="67"/>
      <c r="H82" s="62">
        <f>IF(T($B82)&lt;&gt;"",0,IF($B82="",$H81,VALUE(SUBSTITUTE(SUBSTITUTE(SUBSTITUTE($B82,",","-"),".","-")," ","-"))))</f>
        <v>0</v>
      </c>
      <c r="I82" s="62">
        <f>IF(OR($H82&lt;41420,$H82&gt;41426,$H82=0,AND($H82&lt;&gt;$H81,$D82=""),T($E82)="",T($F82)&lt;&gt;"",$F82=0),0,1)</f>
        <v>0</v>
      </c>
      <c r="J82" s="68"/>
      <c r="K82" s="68"/>
      <c r="L82" s="68"/>
      <c r="M82" s="68"/>
      <c r="N82" s="68"/>
    </row>
    <row r="83" spans="2:14" s="64" customFormat="1" ht="27" customHeight="1">
      <c r="B83" s="79"/>
      <c r="C83" s="80"/>
      <c r="D83" s="81"/>
      <c r="E83" s="81"/>
      <c r="F83" s="82"/>
      <c r="G83" s="67"/>
      <c r="H83" s="62">
        <f>IF(T($B83)&lt;&gt;"",0,IF($B83="",$H82,VALUE(SUBSTITUTE(SUBSTITUTE(SUBSTITUTE($B83,",","-"),".","-")," ","-"))))</f>
        <v>0</v>
      </c>
      <c r="I83" s="62">
        <f>IF(OR($H83&lt;41420,$H83&gt;41426,$H83=0,AND($H83&lt;&gt;$H82,$D83=""),T($E83)="",T($F83)&lt;&gt;"",$F83=0),0,1)</f>
        <v>0</v>
      </c>
      <c r="J83" s="68"/>
      <c r="K83" s="68"/>
      <c r="L83" s="68"/>
      <c r="M83" s="68"/>
      <c r="N83" s="68"/>
    </row>
    <row r="84" spans="2:14" s="64" customFormat="1" ht="27" customHeight="1">
      <c r="B84" s="79"/>
      <c r="C84" s="80"/>
      <c r="D84" s="81"/>
      <c r="E84" s="81"/>
      <c r="F84" s="82"/>
      <c r="G84" s="67"/>
      <c r="H84" s="62">
        <f>IF(T($B84)&lt;&gt;"",0,IF($B84="",$H83,VALUE(SUBSTITUTE(SUBSTITUTE(SUBSTITUTE($B84,",","-"),".","-")," ","-"))))</f>
        <v>0</v>
      </c>
      <c r="I84" s="62">
        <f>IF(OR($H84&lt;41420,$H84&gt;41426,$H84=0,AND($H84&lt;&gt;$H83,$D84=""),T($E84)="",T($F84)&lt;&gt;"",$F84=0),0,1)</f>
        <v>0</v>
      </c>
      <c r="J84" s="68"/>
      <c r="K84" s="68"/>
      <c r="L84" s="68"/>
      <c r="M84" s="68"/>
      <c r="N84" s="68"/>
    </row>
    <row r="85" spans="2:14" s="64" customFormat="1" ht="27" customHeight="1">
      <c r="B85" s="79"/>
      <c r="C85" s="80"/>
      <c r="D85" s="81"/>
      <c r="E85" s="81"/>
      <c r="F85" s="82"/>
      <c r="G85" s="67"/>
      <c r="H85" s="62">
        <f>IF(T($B85)&lt;&gt;"",0,IF($B85="",$H84,VALUE(SUBSTITUTE(SUBSTITUTE(SUBSTITUTE($B85,",","-"),".","-")," ","-"))))</f>
        <v>0</v>
      </c>
      <c r="I85" s="62">
        <f>IF(OR($H85&lt;41420,$H85&gt;41426,$H85=0,AND($H85&lt;&gt;$H84,$D85=""),T($E85)="",T($F85)&lt;&gt;"",$F85=0),0,1)</f>
        <v>0</v>
      </c>
      <c r="J85" s="68"/>
      <c r="K85" s="68"/>
      <c r="L85" s="68"/>
      <c r="M85" s="68"/>
      <c r="N85" s="68"/>
    </row>
    <row r="86" spans="2:14" s="64" customFormat="1" ht="27" customHeight="1">
      <c r="B86" s="79"/>
      <c r="C86" s="80"/>
      <c r="D86" s="81"/>
      <c r="E86" s="81"/>
      <c r="F86" s="82"/>
      <c r="G86" s="67"/>
      <c r="H86" s="62">
        <f>IF(T($B86)&lt;&gt;"",0,IF($B86="",$H85,VALUE(SUBSTITUTE(SUBSTITUTE(SUBSTITUTE($B86,",","-"),".","-")," ","-"))))</f>
        <v>0</v>
      </c>
      <c r="I86" s="62">
        <f>IF(OR($H86&lt;41420,$H86&gt;41426,$H86=0,AND($H86&lt;&gt;$H85,$D86=""),T($E86)="",T($F86)&lt;&gt;"",$F86=0),0,1)</f>
        <v>0</v>
      </c>
      <c r="J86" s="68"/>
      <c r="K86" s="68"/>
      <c r="L86" s="68"/>
      <c r="M86" s="68"/>
      <c r="N86" s="68"/>
    </row>
    <row r="87" spans="2:14" s="64" customFormat="1" ht="27" customHeight="1">
      <c r="B87" s="79"/>
      <c r="C87" s="80"/>
      <c r="D87" s="81"/>
      <c r="E87" s="81"/>
      <c r="F87" s="82"/>
      <c r="G87" s="67"/>
      <c r="H87" s="62">
        <f>IF(T($B87)&lt;&gt;"",0,IF($B87="",$H86,VALUE(SUBSTITUTE(SUBSTITUTE(SUBSTITUTE($B87,",","-"),".","-")," ","-"))))</f>
        <v>0</v>
      </c>
      <c r="I87" s="62">
        <f>IF(OR($H87&lt;41420,$H87&gt;41426,$H87=0,AND($H87&lt;&gt;$H86,$D87=""),T($E87)="",T($F87)&lt;&gt;"",$F87=0),0,1)</f>
        <v>0</v>
      </c>
      <c r="J87" s="68"/>
      <c r="K87" s="68"/>
      <c r="L87" s="68"/>
      <c r="M87" s="68"/>
      <c r="N87" s="68"/>
    </row>
    <row r="88" spans="2:14" s="64" customFormat="1" ht="27" customHeight="1">
      <c r="B88" s="79"/>
      <c r="C88" s="80"/>
      <c r="D88" s="81"/>
      <c r="E88" s="81"/>
      <c r="F88" s="82"/>
      <c r="G88" s="67"/>
      <c r="H88" s="62">
        <f>IF(T($B88)&lt;&gt;"",0,IF($B88="",$H87,VALUE(SUBSTITUTE(SUBSTITUTE(SUBSTITUTE($B88,",","-"),".","-")," ","-"))))</f>
        <v>0</v>
      </c>
      <c r="I88" s="62">
        <f>IF(OR($H88&lt;41420,$H88&gt;41426,$H88=0,AND($H88&lt;&gt;$H87,$D88=""),T($E88)="",T($F88)&lt;&gt;"",$F88=0),0,1)</f>
        <v>0</v>
      </c>
      <c r="J88" s="68"/>
      <c r="K88" s="68"/>
      <c r="L88" s="68"/>
      <c r="M88" s="68"/>
      <c r="N88" s="68"/>
    </row>
    <row r="89" spans="2:14" s="64" customFormat="1" ht="27" customHeight="1">
      <c r="B89" s="79"/>
      <c r="C89" s="80"/>
      <c r="D89" s="81"/>
      <c r="E89" s="81"/>
      <c r="F89" s="82"/>
      <c r="G89" s="67"/>
      <c r="H89" s="62">
        <f>IF(T($B89)&lt;&gt;"",0,IF($B89="",$H88,VALUE(SUBSTITUTE(SUBSTITUTE(SUBSTITUTE($B89,",","-"),".","-")," ","-"))))</f>
        <v>0</v>
      </c>
      <c r="I89" s="62">
        <f>IF(OR($H89&lt;41420,$H89&gt;41426,$H89=0,AND($H89&lt;&gt;$H88,$D89=""),T($E89)="",T($F89)&lt;&gt;"",$F89=0),0,1)</f>
        <v>0</v>
      </c>
      <c r="J89" s="68"/>
      <c r="K89" s="68"/>
      <c r="L89" s="68"/>
      <c r="M89" s="68"/>
      <c r="N89" s="68"/>
    </row>
    <row r="90" spans="2:14" s="64" customFormat="1" ht="27" customHeight="1">
      <c r="B90" s="79"/>
      <c r="C90" s="80"/>
      <c r="D90" s="81"/>
      <c r="E90" s="81"/>
      <c r="F90" s="82"/>
      <c r="G90" s="67"/>
      <c r="H90" s="62">
        <f>IF(T($B90)&lt;&gt;"",0,IF($B90="",$H89,VALUE(SUBSTITUTE(SUBSTITUTE(SUBSTITUTE($B90,",","-"),".","-")," ","-"))))</f>
        <v>0</v>
      </c>
      <c r="I90" s="62">
        <f>IF(OR($H90&lt;41420,$H90&gt;41426,$H90=0,AND($H90&lt;&gt;$H89,$D90=""),T($E90)="",T($F90)&lt;&gt;"",$F90=0),0,1)</f>
        <v>0</v>
      </c>
      <c r="J90" s="68"/>
      <c r="K90" s="68"/>
      <c r="L90" s="68"/>
      <c r="M90" s="68"/>
      <c r="N90" s="68"/>
    </row>
    <row r="91" spans="2:14" s="64" customFormat="1" ht="27" customHeight="1">
      <c r="B91" s="79"/>
      <c r="C91" s="80"/>
      <c r="D91" s="81"/>
      <c r="E91" s="81"/>
      <c r="F91" s="82"/>
      <c r="G91" s="67"/>
      <c r="H91" s="62">
        <f>IF(T($B91)&lt;&gt;"",0,IF($B91="",$H90,VALUE(SUBSTITUTE(SUBSTITUTE(SUBSTITUTE($B91,",","-"),".","-")," ","-"))))</f>
        <v>0</v>
      </c>
      <c r="I91" s="62">
        <f>IF(OR($H91&lt;41420,$H91&gt;41426,$H91=0,AND($H91&lt;&gt;$H90,$D91=""),T($E91)="",T($F91)&lt;&gt;"",$F91=0),0,1)</f>
        <v>0</v>
      </c>
      <c r="J91" s="68"/>
      <c r="K91" s="68"/>
      <c r="L91" s="68"/>
      <c r="M91" s="68"/>
      <c r="N91" s="68"/>
    </row>
    <row r="92" spans="2:14" s="64" customFormat="1" ht="27" customHeight="1">
      <c r="B92" s="79"/>
      <c r="C92" s="80"/>
      <c r="D92" s="81"/>
      <c r="E92" s="81"/>
      <c r="F92" s="82"/>
      <c r="G92" s="67"/>
      <c r="H92" s="62">
        <f>IF(T($B92)&lt;&gt;"",0,IF($B92="",$H91,VALUE(SUBSTITUTE(SUBSTITUTE(SUBSTITUTE($B92,",","-"),".","-")," ","-"))))</f>
        <v>0</v>
      </c>
      <c r="I92" s="62">
        <f>IF(OR($H92&lt;41420,$H92&gt;41426,$H92=0,AND($H92&lt;&gt;$H91,$D92=""),T($E92)="",T($F92)&lt;&gt;"",$F92=0),0,1)</f>
        <v>0</v>
      </c>
      <c r="J92" s="68"/>
      <c r="K92" s="68"/>
      <c r="L92" s="68"/>
      <c r="M92" s="68"/>
      <c r="N92" s="68"/>
    </row>
    <row r="93" spans="2:14" s="64" customFormat="1" ht="27" customHeight="1">
      <c r="B93" s="79"/>
      <c r="C93" s="80"/>
      <c r="D93" s="81"/>
      <c r="E93" s="81"/>
      <c r="F93" s="82"/>
      <c r="G93" s="67"/>
      <c r="H93" s="62">
        <f>IF(T($B93)&lt;&gt;"",0,IF($B93="",$H92,VALUE(SUBSTITUTE(SUBSTITUTE(SUBSTITUTE($B93,",","-"),".","-")," ","-"))))</f>
        <v>0</v>
      </c>
      <c r="I93" s="62">
        <f>IF(OR($H93&lt;41420,$H93&gt;41426,$H93=0,AND($H93&lt;&gt;$H92,$D93=""),T($E93)="",T($F93)&lt;&gt;"",$F93=0),0,1)</f>
        <v>0</v>
      </c>
      <c r="J93" s="68"/>
      <c r="K93" s="68"/>
      <c r="L93" s="68"/>
      <c r="M93" s="68"/>
      <c r="N93" s="68"/>
    </row>
    <row r="94" spans="2:14" s="64" customFormat="1" ht="27" customHeight="1">
      <c r="B94" s="79"/>
      <c r="C94" s="80"/>
      <c r="D94" s="81"/>
      <c r="E94" s="81"/>
      <c r="F94" s="82"/>
      <c r="G94" s="67"/>
      <c r="H94" s="62">
        <f>IF(T($B94)&lt;&gt;"",0,IF($B94="",$H93,VALUE(SUBSTITUTE(SUBSTITUTE(SUBSTITUTE($B94,",","-"),".","-")," ","-"))))</f>
        <v>0</v>
      </c>
      <c r="I94" s="62">
        <f>IF(OR($H94&lt;41420,$H94&gt;41426,$H94=0,AND($H94&lt;&gt;$H93,$D94=""),T($E94)="",T($F94)&lt;&gt;"",$F94=0),0,1)</f>
        <v>0</v>
      </c>
      <c r="J94" s="68"/>
      <c r="K94" s="68"/>
      <c r="L94" s="68"/>
      <c r="M94" s="68"/>
      <c r="N94" s="68"/>
    </row>
    <row r="95" spans="2:14" s="64" customFormat="1" ht="27" customHeight="1">
      <c r="B95" s="79"/>
      <c r="C95" s="80"/>
      <c r="D95" s="81"/>
      <c r="E95" s="81"/>
      <c r="F95" s="82"/>
      <c r="G95" s="67"/>
      <c r="H95" s="62">
        <f>IF(T($B95)&lt;&gt;"",0,IF($B95="",$H94,VALUE(SUBSTITUTE(SUBSTITUTE(SUBSTITUTE($B95,",","-"),".","-")," ","-"))))</f>
        <v>0</v>
      </c>
      <c r="I95" s="62">
        <f>IF(OR($H95&lt;41420,$H95&gt;41426,$H95=0,AND($H95&lt;&gt;$H94,$D95=""),T($E95)="",T($F95)&lt;&gt;"",$F95=0),0,1)</f>
        <v>0</v>
      </c>
      <c r="J95" s="68"/>
      <c r="K95" s="68"/>
      <c r="L95" s="68"/>
      <c r="M95" s="68"/>
      <c r="N95" s="68"/>
    </row>
    <row r="96" spans="2:14" s="64" customFormat="1" ht="27" customHeight="1">
      <c r="B96" s="79"/>
      <c r="C96" s="80"/>
      <c r="D96" s="81"/>
      <c r="E96" s="81"/>
      <c r="F96" s="82"/>
      <c r="G96" s="67"/>
      <c r="H96" s="62">
        <f>IF(T($B96)&lt;&gt;"",0,IF($B96="",$H95,VALUE(SUBSTITUTE(SUBSTITUTE(SUBSTITUTE($B96,",","-"),".","-")," ","-"))))</f>
        <v>0</v>
      </c>
      <c r="I96" s="62">
        <f>IF(OR($H96&lt;41420,$H96&gt;41426,$H96=0,AND($H96&lt;&gt;$H95,$D96=""),T($E96)="",T($F96)&lt;&gt;"",$F96=0),0,1)</f>
        <v>0</v>
      </c>
      <c r="J96" s="68"/>
      <c r="K96" s="68"/>
      <c r="L96" s="68"/>
      <c r="M96" s="68"/>
      <c r="N96" s="68"/>
    </row>
    <row r="97" spans="2:14" s="64" customFormat="1" ht="27" customHeight="1">
      <c r="B97" s="79"/>
      <c r="C97" s="80"/>
      <c r="D97" s="81"/>
      <c r="E97" s="81"/>
      <c r="F97" s="82"/>
      <c r="G97" s="67"/>
      <c r="H97" s="62">
        <f>IF(T($B97)&lt;&gt;"",0,IF($B97="",$H96,VALUE(SUBSTITUTE(SUBSTITUTE(SUBSTITUTE($B97,",","-"),".","-")," ","-"))))</f>
        <v>0</v>
      </c>
      <c r="I97" s="62">
        <f>IF(OR($H97&lt;41420,$H97&gt;41426,$H97=0,AND($H97&lt;&gt;$H96,$D97=""),T($E97)="",T($F97)&lt;&gt;"",$F97=0),0,1)</f>
        <v>0</v>
      </c>
      <c r="J97" s="68"/>
      <c r="K97" s="68"/>
      <c r="L97" s="68"/>
      <c r="M97" s="68"/>
      <c r="N97" s="68"/>
    </row>
    <row r="98" spans="2:14" s="64" customFormat="1" ht="27" customHeight="1">
      <c r="B98" s="79"/>
      <c r="C98" s="80"/>
      <c r="D98" s="81"/>
      <c r="E98" s="81"/>
      <c r="F98" s="82"/>
      <c r="G98" s="67"/>
      <c r="H98" s="62">
        <f>IF(T($B98)&lt;&gt;"",0,IF($B98="",$H97,VALUE(SUBSTITUTE(SUBSTITUTE(SUBSTITUTE($B98,",","-"),".","-")," ","-"))))</f>
        <v>0</v>
      </c>
      <c r="I98" s="62">
        <f>IF(OR($H98&lt;41420,$H98&gt;41426,$H98=0,AND($H98&lt;&gt;$H97,$D98=""),T($E98)="",T($F98)&lt;&gt;"",$F98=0),0,1)</f>
        <v>0</v>
      </c>
      <c r="J98" s="68"/>
      <c r="K98" s="68"/>
      <c r="L98" s="68"/>
      <c r="M98" s="68"/>
      <c r="N98" s="68"/>
    </row>
    <row r="99" spans="2:14" s="64" customFormat="1" ht="27" customHeight="1">
      <c r="B99" s="79"/>
      <c r="C99" s="80"/>
      <c r="D99" s="81"/>
      <c r="E99" s="81"/>
      <c r="F99" s="82"/>
      <c r="G99" s="67"/>
      <c r="H99" s="62">
        <f>IF(T($B99)&lt;&gt;"",0,IF($B99="",$H98,VALUE(SUBSTITUTE(SUBSTITUTE(SUBSTITUTE($B99,",","-"),".","-")," ","-"))))</f>
        <v>0</v>
      </c>
      <c r="I99" s="62">
        <f>IF(OR($H99&lt;41420,$H99&gt;41426,$H99=0,AND($H99&lt;&gt;$H98,$D99=""),T($E99)="",T($F99)&lt;&gt;"",$F99=0),0,1)</f>
        <v>0</v>
      </c>
      <c r="J99" s="68"/>
      <c r="K99" s="68"/>
      <c r="L99" s="68"/>
      <c r="M99" s="68"/>
      <c r="N99" s="68"/>
    </row>
    <row r="100" spans="2:14" s="64" customFormat="1" ht="27" customHeight="1">
      <c r="B100" s="79"/>
      <c r="C100" s="80"/>
      <c r="D100" s="81"/>
      <c r="E100" s="81"/>
      <c r="F100" s="82"/>
      <c r="G100" s="67"/>
      <c r="H100" s="62">
        <f>IF(T($B100)&lt;&gt;"",0,IF($B100="",$H99,VALUE(SUBSTITUTE(SUBSTITUTE(SUBSTITUTE($B100,",","-"),".","-")," ","-"))))</f>
        <v>0</v>
      </c>
      <c r="I100" s="62">
        <f>IF(OR($H100&lt;41420,$H100&gt;41426,$H100=0,AND($H100&lt;&gt;$H99,$D100=""),T($E100)="",T($F100)&lt;&gt;"",$F100=0),0,1)</f>
        <v>0</v>
      </c>
      <c r="J100" s="68"/>
      <c r="K100" s="68"/>
      <c r="L100" s="68"/>
      <c r="M100" s="68"/>
      <c r="N100" s="68"/>
    </row>
    <row r="101" spans="2:14" s="64" customFormat="1" ht="27" customHeight="1">
      <c r="B101" s="79"/>
      <c r="C101" s="80"/>
      <c r="D101" s="81"/>
      <c r="E101" s="81"/>
      <c r="F101" s="82"/>
      <c r="G101" s="67"/>
      <c r="H101" s="62">
        <f>IF(T($B101)&lt;&gt;"",0,IF($B101="",$H100,VALUE(SUBSTITUTE(SUBSTITUTE(SUBSTITUTE($B101,",","-"),".","-")," ","-"))))</f>
        <v>0</v>
      </c>
      <c r="I101" s="62">
        <f>IF(OR($H101&lt;41420,$H101&gt;41426,$H101=0,AND($H101&lt;&gt;$H100,$D101=""),T($E101)="",T($F101)&lt;&gt;"",$F101=0),0,1)</f>
        <v>0</v>
      </c>
      <c r="J101" s="68"/>
      <c r="K101" s="68"/>
      <c r="L101" s="68"/>
      <c r="M101" s="68"/>
      <c r="N101" s="68"/>
    </row>
    <row r="102" spans="2:14" s="64" customFormat="1" ht="27" customHeight="1">
      <c r="B102" s="79"/>
      <c r="C102" s="80"/>
      <c r="D102" s="81"/>
      <c r="E102" s="81"/>
      <c r="F102" s="82"/>
      <c r="G102" s="67"/>
      <c r="H102" s="62">
        <f>IF(T($B102)&lt;&gt;"",0,IF($B102="",$H101,VALUE(SUBSTITUTE(SUBSTITUTE(SUBSTITUTE($B102,",","-"),".","-")," ","-"))))</f>
        <v>0</v>
      </c>
      <c r="I102" s="62">
        <f>IF(OR($H102&lt;41420,$H102&gt;41426,$H102=0,AND($H102&lt;&gt;$H101,$D102=""),T($E102)="",T($F102)&lt;&gt;"",$F102=0),0,1)</f>
        <v>0</v>
      </c>
      <c r="J102" s="68"/>
      <c r="K102" s="68"/>
      <c r="L102" s="68"/>
      <c r="M102" s="68"/>
      <c r="N102" s="68"/>
    </row>
    <row r="103" spans="2:14" s="64" customFormat="1" ht="27" customHeight="1">
      <c r="B103" s="79"/>
      <c r="C103" s="80"/>
      <c r="D103" s="81"/>
      <c r="E103" s="81"/>
      <c r="F103" s="82"/>
      <c r="G103" s="67"/>
      <c r="H103" s="62">
        <f>IF(T($B103)&lt;&gt;"",0,IF($B103="",$H102,VALUE(SUBSTITUTE(SUBSTITUTE(SUBSTITUTE($B103,",","-"),".","-")," ","-"))))</f>
        <v>0</v>
      </c>
      <c r="I103" s="62">
        <f>IF(OR($H103&lt;41420,$H103&gt;41426,$H103=0,AND($H103&lt;&gt;$H102,$D103=""),T($E103)="",T($F103)&lt;&gt;"",$F103=0),0,1)</f>
        <v>0</v>
      </c>
      <c r="J103" s="68"/>
      <c r="K103" s="68"/>
      <c r="L103" s="68"/>
      <c r="M103" s="68"/>
      <c r="N103" s="68"/>
    </row>
    <row r="104" spans="2:14" s="64" customFormat="1" ht="27" customHeight="1">
      <c r="B104" s="79"/>
      <c r="C104" s="80"/>
      <c r="D104" s="81"/>
      <c r="E104" s="81"/>
      <c r="F104" s="82"/>
      <c r="G104" s="67"/>
      <c r="H104" s="62">
        <f>IF(T($B104)&lt;&gt;"",0,IF($B104="",$H103,VALUE(SUBSTITUTE(SUBSTITUTE(SUBSTITUTE($B104,",","-"),".","-")," ","-"))))</f>
        <v>0</v>
      </c>
      <c r="I104" s="62">
        <f>IF(OR($H104&lt;41420,$H104&gt;41426,$H104=0,AND($H104&lt;&gt;$H103,$D104=""),T($E104)="",T($F104)&lt;&gt;"",$F104=0),0,1)</f>
        <v>0</v>
      </c>
      <c r="J104" s="68"/>
      <c r="K104" s="68"/>
      <c r="L104" s="68"/>
      <c r="M104" s="68"/>
      <c r="N104" s="68"/>
    </row>
    <row r="105" spans="2:14" s="64" customFormat="1" ht="27" customHeight="1">
      <c r="B105" s="79"/>
      <c r="C105" s="80"/>
      <c r="D105" s="81"/>
      <c r="E105" s="81"/>
      <c r="F105" s="82"/>
      <c r="G105" s="67"/>
      <c r="H105" s="62">
        <f>IF(T($B105)&lt;&gt;"",0,IF($B105="",$H104,VALUE(SUBSTITUTE(SUBSTITUTE(SUBSTITUTE($B105,",","-"),".","-")," ","-"))))</f>
        <v>0</v>
      </c>
      <c r="I105" s="62">
        <f>IF(OR($H105&lt;41420,$H105&gt;41426,$H105=0,AND($H105&lt;&gt;$H104,$D105=""),T($E105)="",T($F105)&lt;&gt;"",$F105=0),0,1)</f>
        <v>0</v>
      </c>
      <c r="J105" s="68"/>
      <c r="K105" s="68"/>
      <c r="L105" s="68"/>
      <c r="M105" s="68"/>
      <c r="N105" s="68"/>
    </row>
    <row r="106" spans="2:14" s="64" customFormat="1" ht="27" customHeight="1">
      <c r="B106" s="79"/>
      <c r="C106" s="80"/>
      <c r="D106" s="81"/>
      <c r="E106" s="81"/>
      <c r="F106" s="82"/>
      <c r="G106" s="67"/>
      <c r="H106" s="62">
        <f>IF(T($B106)&lt;&gt;"",0,IF($B106="",$H105,VALUE(SUBSTITUTE(SUBSTITUTE(SUBSTITUTE($B106,",","-"),".","-")," ","-"))))</f>
        <v>0</v>
      </c>
      <c r="I106" s="62">
        <f>IF(OR($H106&lt;41420,$H106&gt;41426,$H106=0,AND($H106&lt;&gt;$H105,$D106=""),T($E106)="",T($F106)&lt;&gt;"",$F106=0),0,1)</f>
        <v>0</v>
      </c>
      <c r="J106" s="68"/>
      <c r="K106" s="68"/>
      <c r="L106" s="68"/>
      <c r="M106" s="68"/>
      <c r="N106" s="68"/>
    </row>
    <row r="107" spans="2:14" s="64" customFormat="1" ht="27" customHeight="1">
      <c r="B107" s="79"/>
      <c r="C107" s="80"/>
      <c r="D107" s="81"/>
      <c r="E107" s="81"/>
      <c r="F107" s="82"/>
      <c r="G107" s="67"/>
      <c r="H107" s="62">
        <f>IF(T($B107)&lt;&gt;"",0,IF($B107="",$H106,VALUE(SUBSTITUTE(SUBSTITUTE(SUBSTITUTE($B107,",","-"),".","-")," ","-"))))</f>
        <v>0</v>
      </c>
      <c r="I107" s="62">
        <f>IF(OR($H107&lt;41420,$H107&gt;41426,$H107=0,AND($H107&lt;&gt;$H106,$D107=""),T($E107)="",T($F107)&lt;&gt;"",$F107=0),0,1)</f>
        <v>0</v>
      </c>
      <c r="J107" s="68"/>
      <c r="K107" s="68"/>
      <c r="L107" s="68"/>
      <c r="M107" s="68"/>
      <c r="N107" s="68"/>
    </row>
    <row r="108" spans="2:14" s="64" customFormat="1" ht="27" customHeight="1">
      <c r="B108" s="79"/>
      <c r="C108" s="80"/>
      <c r="D108" s="81"/>
      <c r="E108" s="81"/>
      <c r="F108" s="82"/>
      <c r="G108" s="67"/>
      <c r="H108" s="62">
        <f>IF(T($B108)&lt;&gt;"",0,IF($B108="",$H107,VALUE(SUBSTITUTE(SUBSTITUTE(SUBSTITUTE($B108,",","-"),".","-")," ","-"))))</f>
        <v>0</v>
      </c>
      <c r="I108" s="62">
        <f>IF(OR($H108&lt;41420,$H108&gt;41426,$H108=0,AND($H108&lt;&gt;$H107,$D108=""),T($E108)="",T($F108)&lt;&gt;"",$F108=0),0,1)</f>
        <v>0</v>
      </c>
      <c r="J108" s="68"/>
      <c r="K108" s="68"/>
      <c r="L108" s="68"/>
      <c r="M108" s="68"/>
      <c r="N108" s="68"/>
    </row>
    <row r="109" spans="2:14" s="64" customFormat="1" ht="27" customHeight="1">
      <c r="B109" s="79"/>
      <c r="C109" s="80"/>
      <c r="D109" s="81"/>
      <c r="E109" s="81"/>
      <c r="F109" s="82"/>
      <c r="G109" s="67"/>
      <c r="H109" s="62">
        <f>IF(T($B109)&lt;&gt;"",0,IF($B109="",$H108,VALUE(SUBSTITUTE(SUBSTITUTE(SUBSTITUTE($B109,",","-"),".","-")," ","-"))))</f>
        <v>0</v>
      </c>
      <c r="I109" s="62">
        <f>IF(OR($H109&lt;41420,$H109&gt;41426,$H109=0,AND($H109&lt;&gt;$H108,$D109=""),T($E109)="",T($F109)&lt;&gt;"",$F109=0),0,1)</f>
        <v>0</v>
      </c>
      <c r="J109" s="68"/>
      <c r="K109" s="68"/>
      <c r="L109" s="68"/>
      <c r="M109" s="68"/>
      <c r="N109" s="68"/>
    </row>
    <row r="110" spans="2:14" s="64" customFormat="1" ht="27" customHeight="1">
      <c r="B110" s="79"/>
      <c r="C110" s="80"/>
      <c r="D110" s="81"/>
      <c r="E110" s="81"/>
      <c r="F110" s="82"/>
      <c r="G110" s="67"/>
      <c r="H110" s="62">
        <f>IF(T($B110)&lt;&gt;"",0,IF($B110="",$H109,VALUE(SUBSTITUTE(SUBSTITUTE(SUBSTITUTE($B110,",","-"),".","-")," ","-"))))</f>
        <v>0</v>
      </c>
      <c r="I110" s="62">
        <f>IF(OR($H110&lt;41420,$H110&gt;41426,$H110=0,AND($H110&lt;&gt;$H109,$D110=""),T($E110)="",T($F110)&lt;&gt;"",$F110=0),0,1)</f>
        <v>0</v>
      </c>
      <c r="J110" s="68"/>
      <c r="K110" s="68"/>
      <c r="L110" s="68"/>
      <c r="M110" s="68"/>
      <c r="N110" s="68"/>
    </row>
    <row r="111" spans="2:14" s="64" customFormat="1" ht="27" customHeight="1">
      <c r="B111" s="79"/>
      <c r="C111" s="80"/>
      <c r="D111" s="81"/>
      <c r="E111" s="81"/>
      <c r="F111" s="82"/>
      <c r="G111" s="67"/>
      <c r="H111" s="62">
        <f>IF(T($B111)&lt;&gt;"",0,IF($B111="",$H110,VALUE(SUBSTITUTE(SUBSTITUTE(SUBSTITUTE($B111,",","-"),".","-")," ","-"))))</f>
        <v>0</v>
      </c>
      <c r="I111" s="62">
        <f>IF(OR($H111&lt;41420,$H111&gt;41426,$H111=0,AND($H111&lt;&gt;$H110,$D111=""),T($E111)="",T($F111)&lt;&gt;"",$F111=0),0,1)</f>
        <v>0</v>
      </c>
      <c r="J111" s="68"/>
      <c r="K111" s="68"/>
      <c r="L111" s="68"/>
      <c r="M111" s="68"/>
      <c r="N111" s="68"/>
    </row>
    <row r="112" spans="2:14" s="64" customFormat="1" ht="27" customHeight="1">
      <c r="B112" s="79"/>
      <c r="C112" s="80"/>
      <c r="D112" s="81"/>
      <c r="E112" s="81"/>
      <c r="F112" s="82"/>
      <c r="G112" s="67"/>
      <c r="H112" s="62">
        <f>IF(T($B112)&lt;&gt;"",0,IF($B112="",$H111,VALUE(SUBSTITUTE(SUBSTITUTE(SUBSTITUTE($B112,",","-"),".","-")," ","-"))))</f>
        <v>0</v>
      </c>
      <c r="I112" s="62">
        <f>IF(OR($H112&lt;41420,$H112&gt;41426,$H112=0,AND($H112&lt;&gt;$H111,$D112=""),T($E112)="",T($F112)&lt;&gt;"",$F112=0),0,1)</f>
        <v>0</v>
      </c>
      <c r="J112" s="68"/>
      <c r="K112" s="68"/>
      <c r="L112" s="68"/>
      <c r="M112" s="68"/>
      <c r="N112" s="68"/>
    </row>
    <row r="113" spans="2:14" s="64" customFormat="1" ht="27" customHeight="1">
      <c r="B113" s="79"/>
      <c r="C113" s="80"/>
      <c r="D113" s="81"/>
      <c r="E113" s="81"/>
      <c r="F113" s="82"/>
      <c r="G113" s="67"/>
      <c r="H113" s="62">
        <f>IF(T($B113)&lt;&gt;"",0,IF($B113="",$H112,VALUE(SUBSTITUTE(SUBSTITUTE(SUBSTITUTE($B113,",","-"),".","-")," ","-"))))</f>
        <v>0</v>
      </c>
      <c r="I113" s="62">
        <f>IF(OR($H113&lt;41420,$H113&gt;41426,$H113=0,AND($H113&lt;&gt;$H112,$D113=""),T($E113)="",T($F113)&lt;&gt;"",$F113=0),0,1)</f>
        <v>0</v>
      </c>
      <c r="J113" s="68"/>
      <c r="K113" s="68"/>
      <c r="L113" s="68"/>
      <c r="M113" s="68"/>
      <c r="N113" s="68"/>
    </row>
    <row r="114" spans="2:14" s="64" customFormat="1" ht="27" customHeight="1">
      <c r="B114" s="79"/>
      <c r="C114" s="80"/>
      <c r="D114" s="81"/>
      <c r="E114" s="81"/>
      <c r="F114" s="82"/>
      <c r="G114" s="67"/>
      <c r="H114" s="62">
        <f>IF(T($B114)&lt;&gt;"",0,IF($B114="",$H113,VALUE(SUBSTITUTE(SUBSTITUTE(SUBSTITUTE($B114,",","-"),".","-")," ","-"))))</f>
        <v>0</v>
      </c>
      <c r="I114" s="62">
        <f>IF(OR($H114&lt;41420,$H114&gt;41426,$H114=0,AND($H114&lt;&gt;$H113,$D114=""),T($E114)="",T($F114)&lt;&gt;"",$F114=0),0,1)</f>
        <v>0</v>
      </c>
      <c r="J114" s="68"/>
      <c r="K114" s="68"/>
      <c r="L114" s="68"/>
      <c r="M114" s="68"/>
      <c r="N114" s="68"/>
    </row>
    <row r="115" spans="2:14" s="64" customFormat="1" ht="27" customHeight="1">
      <c r="B115" s="79"/>
      <c r="C115" s="80"/>
      <c r="D115" s="81"/>
      <c r="E115" s="81"/>
      <c r="F115" s="82"/>
      <c r="G115" s="67"/>
      <c r="H115" s="62">
        <f>IF(T($B115)&lt;&gt;"",0,IF($B115="",$H114,VALUE(SUBSTITUTE(SUBSTITUTE(SUBSTITUTE($B115,",","-"),".","-")," ","-"))))</f>
        <v>0</v>
      </c>
      <c r="I115" s="62">
        <f>IF(OR($H115&lt;41420,$H115&gt;41426,$H115=0,AND($H115&lt;&gt;$H114,$D115=""),T($E115)="",T($F115)&lt;&gt;"",$F115=0),0,1)</f>
        <v>0</v>
      </c>
      <c r="J115" s="68"/>
      <c r="K115" s="68"/>
      <c r="L115" s="68"/>
      <c r="M115" s="68"/>
      <c r="N115" s="68"/>
    </row>
    <row r="116" spans="2:14" s="64" customFormat="1" ht="27" customHeight="1">
      <c r="B116" s="79"/>
      <c r="C116" s="80"/>
      <c r="D116" s="81"/>
      <c r="E116" s="81"/>
      <c r="F116" s="82"/>
      <c r="G116" s="67"/>
      <c r="H116" s="62">
        <f>IF(T($B116)&lt;&gt;"",0,IF($B116="",$H115,VALUE(SUBSTITUTE(SUBSTITUTE(SUBSTITUTE($B116,",","-"),".","-")," ","-"))))</f>
        <v>0</v>
      </c>
      <c r="I116" s="62">
        <f>IF(OR($H116&lt;41420,$H116&gt;41426,$H116=0,AND($H116&lt;&gt;$H115,$D116=""),T($E116)="",T($F116)&lt;&gt;"",$F116=0),0,1)</f>
        <v>0</v>
      </c>
      <c r="J116" s="68"/>
      <c r="K116" s="68"/>
      <c r="L116" s="68"/>
      <c r="M116" s="68"/>
      <c r="N116" s="68"/>
    </row>
    <row r="117" spans="2:14" s="64" customFormat="1" ht="27" customHeight="1">
      <c r="B117" s="79"/>
      <c r="C117" s="80"/>
      <c r="D117" s="81"/>
      <c r="E117" s="81"/>
      <c r="F117" s="82"/>
      <c r="G117" s="67"/>
      <c r="H117" s="62">
        <f>IF(T($B117)&lt;&gt;"",0,IF($B117="",$H116,VALUE(SUBSTITUTE(SUBSTITUTE(SUBSTITUTE($B117,",","-"),".","-")," ","-"))))</f>
        <v>0</v>
      </c>
      <c r="I117" s="62">
        <f>IF(OR($H117&lt;41420,$H117&gt;41426,$H117=0,AND($H117&lt;&gt;$H116,$D117=""),T($E117)="",T($F117)&lt;&gt;"",$F117=0),0,1)</f>
        <v>0</v>
      </c>
      <c r="J117" s="68"/>
      <c r="K117" s="68"/>
      <c r="L117" s="68"/>
      <c r="M117" s="68"/>
      <c r="N117" s="68"/>
    </row>
    <row r="118" spans="2:14" s="64" customFormat="1" ht="27" customHeight="1">
      <c r="B118" s="79"/>
      <c r="C118" s="80"/>
      <c r="D118" s="81"/>
      <c r="E118" s="81"/>
      <c r="F118" s="82"/>
      <c r="G118" s="67"/>
      <c r="H118" s="62">
        <f>IF(T($B118)&lt;&gt;"",0,IF($B118="",$H117,VALUE(SUBSTITUTE(SUBSTITUTE(SUBSTITUTE($B118,",","-"),".","-")," ","-"))))</f>
        <v>0</v>
      </c>
      <c r="I118" s="62">
        <f>IF(OR($H118&lt;41420,$H118&gt;41426,$H118=0,AND($H118&lt;&gt;$H117,$D118=""),T($E118)="",T($F118)&lt;&gt;"",$F118=0),0,1)</f>
        <v>0</v>
      </c>
      <c r="J118" s="68"/>
      <c r="K118" s="68"/>
      <c r="L118" s="68"/>
      <c r="M118" s="68"/>
      <c r="N118" s="68"/>
    </row>
    <row r="119" spans="2:14" s="64" customFormat="1" ht="27" customHeight="1">
      <c r="B119" s="79"/>
      <c r="C119" s="80"/>
      <c r="D119" s="81"/>
      <c r="E119" s="81"/>
      <c r="F119" s="82"/>
      <c r="G119" s="67"/>
      <c r="H119" s="62">
        <f>IF(T($B119)&lt;&gt;"",0,IF($B119="",$H118,VALUE(SUBSTITUTE(SUBSTITUTE(SUBSTITUTE($B119,",","-"),".","-")," ","-"))))</f>
        <v>0</v>
      </c>
      <c r="I119" s="62">
        <f>IF(OR($H119&lt;41420,$H119&gt;41426,$H119=0,AND($H119&lt;&gt;$H118,$D119=""),T($E119)="",T($F119)&lt;&gt;"",$F119=0),0,1)</f>
        <v>0</v>
      </c>
      <c r="J119" s="68"/>
      <c r="K119" s="68"/>
      <c r="L119" s="68"/>
      <c r="M119" s="68"/>
      <c r="N119" s="68"/>
    </row>
    <row r="120" spans="2:14" s="64" customFormat="1" ht="27" customHeight="1">
      <c r="B120" s="79"/>
      <c r="C120" s="80"/>
      <c r="D120" s="81"/>
      <c r="E120" s="81"/>
      <c r="F120" s="82"/>
      <c r="G120" s="67"/>
      <c r="H120" s="62">
        <f>IF(T($B120)&lt;&gt;"",0,IF($B120="",$H119,VALUE(SUBSTITUTE(SUBSTITUTE(SUBSTITUTE($B120,",","-"),".","-")," ","-"))))</f>
        <v>0</v>
      </c>
      <c r="I120" s="62">
        <f>IF(OR($H120&lt;41420,$H120&gt;41426,$H120=0,AND($H120&lt;&gt;$H119,$D120=""),T($E120)="",T($F120)&lt;&gt;"",$F120=0),0,1)</f>
        <v>0</v>
      </c>
      <c r="J120" s="68"/>
      <c r="K120" s="68"/>
      <c r="L120" s="68"/>
      <c r="M120" s="68"/>
      <c r="N120" s="68"/>
    </row>
    <row r="121" spans="2:14" s="64" customFormat="1" ht="27" customHeight="1">
      <c r="B121" s="79"/>
      <c r="C121" s="80"/>
      <c r="D121" s="81"/>
      <c r="E121" s="81"/>
      <c r="F121" s="82"/>
      <c r="G121" s="67"/>
      <c r="H121" s="62">
        <f>IF(T($B121)&lt;&gt;"",0,IF($B121="",$H120,VALUE(SUBSTITUTE(SUBSTITUTE(SUBSTITUTE($B121,",","-"),".","-")," ","-"))))</f>
        <v>0</v>
      </c>
      <c r="I121" s="62">
        <f>IF(OR($H121&lt;41420,$H121&gt;41426,$H121=0,AND($H121&lt;&gt;$H120,$D121=""),T($E121)="",T($F121)&lt;&gt;"",$F121=0),0,1)</f>
        <v>0</v>
      </c>
      <c r="J121" s="68"/>
      <c r="K121" s="68"/>
      <c r="L121" s="68"/>
      <c r="M121" s="68"/>
      <c r="N121" s="68"/>
    </row>
    <row r="122" spans="2:14" s="64" customFormat="1" ht="27" customHeight="1">
      <c r="B122" s="79"/>
      <c r="C122" s="80"/>
      <c r="D122" s="81"/>
      <c r="E122" s="81"/>
      <c r="F122" s="82"/>
      <c r="G122" s="67"/>
      <c r="H122" s="62">
        <f>IF(T($B122)&lt;&gt;"",0,IF($B122="",$H121,VALUE(SUBSTITUTE(SUBSTITUTE(SUBSTITUTE($B122,",","-"),".","-")," ","-"))))</f>
        <v>0</v>
      </c>
      <c r="I122" s="62">
        <f>IF(OR($H122&lt;41420,$H122&gt;41426,$H122=0,AND($H122&lt;&gt;$H121,$D122=""),T($E122)="",T($F122)&lt;&gt;"",$F122=0),0,1)</f>
        <v>0</v>
      </c>
      <c r="J122" s="68"/>
      <c r="K122" s="68"/>
      <c r="L122" s="68"/>
      <c r="M122" s="68"/>
      <c r="N122" s="68"/>
    </row>
    <row r="123" spans="2:14" s="64" customFormat="1" ht="27" customHeight="1">
      <c r="B123" s="79"/>
      <c r="C123" s="80"/>
      <c r="D123" s="81"/>
      <c r="E123" s="81"/>
      <c r="F123" s="82"/>
      <c r="G123" s="67"/>
      <c r="H123" s="62">
        <f>IF(T($B123)&lt;&gt;"",0,IF($B123="",$H122,VALUE(SUBSTITUTE(SUBSTITUTE(SUBSTITUTE($B123,",","-"),".","-")," ","-"))))</f>
        <v>0</v>
      </c>
      <c r="I123" s="62">
        <f>IF(OR($H123&lt;41420,$H123&gt;41426,$H123=0,AND($H123&lt;&gt;$H122,$D123=""),T($E123)="",T($F123)&lt;&gt;"",$F123=0),0,1)</f>
        <v>0</v>
      </c>
      <c r="J123" s="68"/>
      <c r="K123" s="68"/>
      <c r="L123" s="68"/>
      <c r="M123" s="68"/>
      <c r="N123" s="68"/>
    </row>
    <row r="124" spans="2:14" s="64" customFormat="1" ht="27" customHeight="1">
      <c r="B124" s="79"/>
      <c r="C124" s="80"/>
      <c r="D124" s="81"/>
      <c r="E124" s="81"/>
      <c r="F124" s="82"/>
      <c r="G124" s="67"/>
      <c r="H124" s="62">
        <f>IF(T($B124)&lt;&gt;"",0,IF($B124="",$H123,VALUE(SUBSTITUTE(SUBSTITUTE(SUBSTITUTE($B124,",","-"),".","-")," ","-"))))</f>
        <v>0</v>
      </c>
      <c r="I124" s="62">
        <f>IF(OR($H124&lt;41420,$H124&gt;41426,$H124=0,AND($H124&lt;&gt;$H123,$D124=""),T($E124)="",T($F124)&lt;&gt;"",$F124=0),0,1)</f>
        <v>0</v>
      </c>
      <c r="J124" s="68"/>
      <c r="K124" s="68"/>
      <c r="L124" s="68"/>
      <c r="M124" s="68"/>
      <c r="N124" s="68"/>
    </row>
    <row r="125" spans="2:14" s="64" customFormat="1" ht="27" customHeight="1">
      <c r="B125" s="79"/>
      <c r="C125" s="80"/>
      <c r="D125" s="81"/>
      <c r="E125" s="81"/>
      <c r="F125" s="82"/>
      <c r="G125" s="67"/>
      <c r="H125" s="62">
        <f>IF(T($B125)&lt;&gt;"",0,IF($B125="",$H124,VALUE(SUBSTITUTE(SUBSTITUTE(SUBSTITUTE($B125,",","-"),".","-")," ","-"))))</f>
        <v>0</v>
      </c>
      <c r="I125" s="62">
        <f>IF(OR($H125&lt;41420,$H125&gt;41426,$H125=0,AND($H125&lt;&gt;$H124,$D125=""),T($E125)="",T($F125)&lt;&gt;"",$F125=0),0,1)</f>
        <v>0</v>
      </c>
      <c r="J125" s="68"/>
      <c r="K125" s="68"/>
      <c r="L125" s="68"/>
      <c r="M125" s="68"/>
      <c r="N125" s="68"/>
    </row>
    <row r="126" spans="2:14" s="64" customFormat="1" ht="27" customHeight="1">
      <c r="B126" s="79"/>
      <c r="C126" s="80"/>
      <c r="D126" s="81"/>
      <c r="E126" s="81"/>
      <c r="F126" s="82"/>
      <c r="G126" s="67"/>
      <c r="H126" s="62">
        <f>IF(T($B126)&lt;&gt;"",0,IF($B126="",$H125,VALUE(SUBSTITUTE(SUBSTITUTE(SUBSTITUTE($B126,",","-"),".","-")," ","-"))))</f>
        <v>0</v>
      </c>
      <c r="I126" s="62">
        <f>IF(OR($H126&lt;41420,$H126&gt;41426,$H126=0,AND($H126&lt;&gt;$H125,$D126=""),T($E126)="",T($F126)&lt;&gt;"",$F126=0),0,1)</f>
        <v>0</v>
      </c>
      <c r="J126" s="68"/>
      <c r="K126" s="68"/>
      <c r="L126" s="68"/>
      <c r="M126" s="68"/>
      <c r="N126" s="68"/>
    </row>
    <row r="127" spans="2:14" s="64" customFormat="1" ht="27" customHeight="1">
      <c r="B127" s="79"/>
      <c r="C127" s="80"/>
      <c r="D127" s="81"/>
      <c r="E127" s="81"/>
      <c r="F127" s="82"/>
      <c r="G127" s="67"/>
      <c r="H127" s="62">
        <f>IF(T($B127)&lt;&gt;"",0,IF($B127="",$H126,VALUE(SUBSTITUTE(SUBSTITUTE(SUBSTITUTE($B127,",","-"),".","-")," ","-"))))</f>
        <v>0</v>
      </c>
      <c r="I127" s="62">
        <f>IF(OR($H127&lt;41420,$H127&gt;41426,$H127=0,AND($H127&lt;&gt;$H126,$D127=""),T($E127)="",T($F127)&lt;&gt;"",$F127=0),0,1)</f>
        <v>0</v>
      </c>
      <c r="J127" s="68"/>
      <c r="K127" s="68"/>
      <c r="L127" s="68"/>
      <c r="M127" s="68"/>
      <c r="N127" s="68"/>
    </row>
    <row r="128" spans="2:14" s="64" customFormat="1" ht="27" customHeight="1">
      <c r="B128" s="79"/>
      <c r="C128" s="80"/>
      <c r="D128" s="81"/>
      <c r="E128" s="81"/>
      <c r="F128" s="82"/>
      <c r="G128" s="67"/>
      <c r="H128" s="62">
        <f>IF(T($B128)&lt;&gt;"",0,IF($B128="",$H127,VALUE(SUBSTITUTE(SUBSTITUTE(SUBSTITUTE($B128,",","-"),".","-")," ","-"))))</f>
        <v>0</v>
      </c>
      <c r="I128" s="62">
        <f>IF(OR($H128&lt;41420,$H128&gt;41426,$H128=0,AND($H128&lt;&gt;$H127,$D128=""),T($E128)="",T($F128)&lt;&gt;"",$F128=0),0,1)</f>
        <v>0</v>
      </c>
      <c r="J128" s="68"/>
      <c r="K128" s="68"/>
      <c r="L128" s="68"/>
      <c r="M128" s="68"/>
      <c r="N128" s="68"/>
    </row>
    <row r="129" spans="2:14" s="64" customFormat="1" ht="27" customHeight="1">
      <c r="B129" s="79"/>
      <c r="C129" s="80"/>
      <c r="D129" s="81"/>
      <c r="E129" s="81"/>
      <c r="F129" s="82"/>
      <c r="G129" s="67"/>
      <c r="H129" s="62">
        <f>IF(T($B129)&lt;&gt;"",0,IF($B129="",$H128,VALUE(SUBSTITUTE(SUBSTITUTE(SUBSTITUTE($B129,",","-"),".","-")," ","-"))))</f>
        <v>0</v>
      </c>
      <c r="I129" s="62">
        <f>IF(OR($H129&lt;41420,$H129&gt;41426,$H129=0,AND($H129&lt;&gt;$H128,$D129=""),T($E129)="",T($F129)&lt;&gt;"",$F129=0),0,1)</f>
        <v>0</v>
      </c>
      <c r="J129" s="68"/>
      <c r="K129" s="68"/>
      <c r="L129" s="68"/>
      <c r="M129" s="68"/>
      <c r="N129" s="68"/>
    </row>
    <row r="130" spans="2:14" s="64" customFormat="1" ht="27" customHeight="1">
      <c r="B130" s="79"/>
      <c r="C130" s="80"/>
      <c r="D130" s="81"/>
      <c r="E130" s="81"/>
      <c r="F130" s="82"/>
      <c r="G130" s="67"/>
      <c r="H130" s="62">
        <f>IF(T($B130)&lt;&gt;"",0,IF($B130="",$H129,VALUE(SUBSTITUTE(SUBSTITUTE(SUBSTITUTE($B130,",","-"),".","-")," ","-"))))</f>
        <v>0</v>
      </c>
      <c r="I130" s="62">
        <f>IF(OR($H130&lt;41420,$H130&gt;41426,$H130=0,AND($H130&lt;&gt;$H129,$D130=""),T($E130)="",T($F130)&lt;&gt;"",$F130=0),0,1)</f>
        <v>0</v>
      </c>
      <c r="J130" s="68"/>
      <c r="K130" s="68"/>
      <c r="L130" s="68"/>
      <c r="M130" s="68"/>
      <c r="N130" s="68"/>
    </row>
    <row r="131" spans="2:14" s="64" customFormat="1" ht="27" customHeight="1">
      <c r="B131" s="79"/>
      <c r="C131" s="80"/>
      <c r="D131" s="81"/>
      <c r="E131" s="81"/>
      <c r="F131" s="82"/>
      <c r="G131" s="67"/>
      <c r="H131" s="62">
        <f>IF(T($B131)&lt;&gt;"",0,IF($B131="",$H130,VALUE(SUBSTITUTE(SUBSTITUTE(SUBSTITUTE($B131,",","-"),".","-")," ","-"))))</f>
        <v>0</v>
      </c>
      <c r="I131" s="62">
        <f>IF(OR($H131&lt;41420,$H131&gt;41426,$H131=0,AND($H131&lt;&gt;$H130,$D131=""),T($E131)="",T($F131)&lt;&gt;"",$F131=0),0,1)</f>
        <v>0</v>
      </c>
      <c r="J131" s="68"/>
      <c r="K131" s="68"/>
      <c r="L131" s="68"/>
      <c r="M131" s="68"/>
      <c r="N131" s="68"/>
    </row>
    <row r="132" spans="2:14" s="64" customFormat="1" ht="27" customHeight="1">
      <c r="B132" s="79"/>
      <c r="C132" s="80"/>
      <c r="D132" s="81"/>
      <c r="E132" s="81"/>
      <c r="F132" s="82"/>
      <c r="G132" s="67"/>
      <c r="H132" s="62">
        <f>IF(T($B132)&lt;&gt;"",0,IF($B132="",$H131,VALUE(SUBSTITUTE(SUBSTITUTE(SUBSTITUTE($B132,",","-"),".","-")," ","-"))))</f>
        <v>0</v>
      </c>
      <c r="I132" s="62">
        <f>IF(OR($H132&lt;41420,$H132&gt;41426,$H132=0,AND($H132&lt;&gt;$H131,$D132=""),T($E132)="",T($F132)&lt;&gt;"",$F132=0),0,1)</f>
        <v>0</v>
      </c>
      <c r="J132" s="68"/>
      <c r="K132" s="68"/>
      <c r="L132" s="68"/>
      <c r="M132" s="68"/>
      <c r="N132" s="68"/>
    </row>
    <row r="133" spans="2:14" s="64" customFormat="1" ht="27" customHeight="1">
      <c r="B133" s="79"/>
      <c r="C133" s="80"/>
      <c r="D133" s="81"/>
      <c r="E133" s="81"/>
      <c r="F133" s="82"/>
      <c r="G133" s="67"/>
      <c r="H133" s="62">
        <f>IF(T($B133)&lt;&gt;"",0,IF($B133="",$H132,VALUE(SUBSTITUTE(SUBSTITUTE(SUBSTITUTE($B133,",","-"),".","-")," ","-"))))</f>
        <v>0</v>
      </c>
      <c r="I133" s="62">
        <f>IF(OR($H133&lt;41420,$H133&gt;41426,$H133=0,AND($H133&lt;&gt;$H132,$D133=""),T($E133)="",T($F133)&lt;&gt;"",$F133=0),0,1)</f>
        <v>0</v>
      </c>
      <c r="J133" s="68"/>
      <c r="K133" s="68"/>
      <c r="L133" s="68"/>
      <c r="M133" s="68"/>
      <c r="N133" s="68"/>
    </row>
    <row r="134" spans="2:14" s="64" customFormat="1" ht="27" customHeight="1">
      <c r="B134" s="79"/>
      <c r="C134" s="80"/>
      <c r="D134" s="81"/>
      <c r="E134" s="81"/>
      <c r="F134" s="82"/>
      <c r="G134" s="67"/>
      <c r="H134" s="62">
        <f>IF(T($B134)&lt;&gt;"",0,IF($B134="",$H133,VALUE(SUBSTITUTE(SUBSTITUTE(SUBSTITUTE($B134,",","-"),".","-")," ","-"))))</f>
        <v>0</v>
      </c>
      <c r="I134" s="62">
        <f>IF(OR($H134&lt;41420,$H134&gt;41426,$H134=0,AND($H134&lt;&gt;$H133,$D134=""),T($E134)="",T($F134)&lt;&gt;"",$F134=0),0,1)</f>
        <v>0</v>
      </c>
      <c r="J134" s="68"/>
      <c r="K134" s="68"/>
      <c r="L134" s="68"/>
      <c r="M134" s="68"/>
      <c r="N134" s="68"/>
    </row>
    <row r="135" spans="2:14" s="64" customFormat="1" ht="27" customHeight="1">
      <c r="B135" s="79"/>
      <c r="C135" s="80"/>
      <c r="D135" s="81"/>
      <c r="E135" s="81"/>
      <c r="F135" s="82"/>
      <c r="G135" s="67"/>
      <c r="H135" s="62">
        <f>IF(T($B135)&lt;&gt;"",0,IF($B135="",$H134,VALUE(SUBSTITUTE(SUBSTITUTE(SUBSTITUTE($B135,",","-"),".","-")," ","-"))))</f>
        <v>0</v>
      </c>
      <c r="I135" s="62">
        <f>IF(OR($H135&lt;41420,$H135&gt;41426,$H135=0,AND($H135&lt;&gt;$H134,$D135=""),T($E135)="",T($F135)&lt;&gt;"",$F135=0),0,1)</f>
        <v>0</v>
      </c>
      <c r="J135" s="68"/>
      <c r="K135" s="68"/>
      <c r="L135" s="68"/>
      <c r="M135" s="68"/>
      <c r="N135" s="68"/>
    </row>
    <row r="136" spans="2:14" s="64" customFormat="1" ht="27" customHeight="1">
      <c r="B136" s="79"/>
      <c r="C136" s="80"/>
      <c r="D136" s="81"/>
      <c r="E136" s="81"/>
      <c r="F136" s="82"/>
      <c r="G136" s="67"/>
      <c r="H136" s="62">
        <f>IF(T($B136)&lt;&gt;"",0,IF($B136="",$H135,VALUE(SUBSTITUTE(SUBSTITUTE(SUBSTITUTE($B136,",","-"),".","-")," ","-"))))</f>
        <v>0</v>
      </c>
      <c r="I136" s="62">
        <f>IF(OR($H136&lt;41420,$H136&gt;41426,$H136=0,AND($H136&lt;&gt;$H135,$D136=""),T($E136)="",T($F136)&lt;&gt;"",$F136=0),0,1)</f>
        <v>0</v>
      </c>
      <c r="J136" s="68"/>
      <c r="K136" s="68"/>
      <c r="L136" s="68"/>
      <c r="M136" s="68"/>
      <c r="N136" s="68"/>
    </row>
    <row r="137" spans="2:14" s="64" customFormat="1" ht="27" customHeight="1">
      <c r="B137" s="79"/>
      <c r="C137" s="80"/>
      <c r="D137" s="81"/>
      <c r="E137" s="81"/>
      <c r="F137" s="82"/>
      <c r="G137" s="67"/>
      <c r="H137" s="62">
        <f>IF(T($B137)&lt;&gt;"",0,IF($B137="",$H136,VALUE(SUBSTITUTE(SUBSTITUTE(SUBSTITUTE($B137,",","-"),".","-")," ","-"))))</f>
        <v>0</v>
      </c>
      <c r="I137" s="62">
        <f>IF(OR($H137&lt;41420,$H137&gt;41426,$H137=0,AND($H137&lt;&gt;$H136,$D137=""),T($E137)="",T($F137)&lt;&gt;"",$F137=0),0,1)</f>
        <v>0</v>
      </c>
      <c r="J137" s="68"/>
      <c r="K137" s="68"/>
      <c r="L137" s="68"/>
      <c r="M137" s="68"/>
      <c r="N137" s="68"/>
    </row>
    <row r="138" spans="2:14" s="64" customFormat="1" ht="27" customHeight="1">
      <c r="B138" s="79"/>
      <c r="C138" s="80"/>
      <c r="D138" s="81"/>
      <c r="E138" s="81"/>
      <c r="F138" s="82"/>
      <c r="G138" s="67"/>
      <c r="H138" s="62">
        <f>IF(T($B138)&lt;&gt;"",0,IF($B138="",$H137,VALUE(SUBSTITUTE(SUBSTITUTE(SUBSTITUTE($B138,",","-"),".","-")," ","-"))))</f>
        <v>0</v>
      </c>
      <c r="I138" s="62">
        <f>IF(OR($H138&lt;41420,$H138&gt;41426,$H138=0,AND($H138&lt;&gt;$H137,$D138=""),T($E138)="",T($F138)&lt;&gt;"",$F138=0),0,1)</f>
        <v>0</v>
      </c>
      <c r="J138" s="68"/>
      <c r="K138" s="68"/>
      <c r="L138" s="68"/>
      <c r="M138" s="68"/>
      <c r="N138" s="68"/>
    </row>
    <row r="139" spans="2:14" s="64" customFormat="1" ht="27" customHeight="1">
      <c r="B139" s="79"/>
      <c r="C139" s="80"/>
      <c r="D139" s="81"/>
      <c r="E139" s="81"/>
      <c r="F139" s="82"/>
      <c r="G139" s="67"/>
      <c r="H139" s="62">
        <f>IF(T($B139)&lt;&gt;"",0,IF($B139="",$H138,VALUE(SUBSTITUTE(SUBSTITUTE(SUBSTITUTE($B139,",","-"),".","-")," ","-"))))</f>
        <v>0</v>
      </c>
      <c r="I139" s="62">
        <f>IF(OR($H139&lt;41420,$H139&gt;41426,$H139=0,AND($H139&lt;&gt;$H138,$D139=""),T($E139)="",T($F139)&lt;&gt;"",$F139=0),0,1)</f>
        <v>0</v>
      </c>
      <c r="J139" s="68"/>
      <c r="K139" s="68"/>
      <c r="L139" s="68"/>
      <c r="M139" s="68"/>
      <c r="N139" s="68"/>
    </row>
    <row r="140" spans="2:14" s="64" customFormat="1" ht="27" customHeight="1">
      <c r="B140" s="79"/>
      <c r="C140" s="80"/>
      <c r="D140" s="81"/>
      <c r="E140" s="81"/>
      <c r="F140" s="82"/>
      <c r="G140" s="67"/>
      <c r="H140" s="62">
        <f>IF(T($B140)&lt;&gt;"",0,IF($B140="",$H139,VALUE(SUBSTITUTE(SUBSTITUTE(SUBSTITUTE($B140,",","-"),".","-")," ","-"))))</f>
        <v>0</v>
      </c>
      <c r="I140" s="62">
        <f>IF(OR($H140&lt;41420,$H140&gt;41426,$H140=0,AND($H140&lt;&gt;$H139,$D140=""),T($E140)="",T($F140)&lt;&gt;"",$F140=0),0,1)</f>
        <v>0</v>
      </c>
      <c r="J140" s="68"/>
      <c r="K140" s="68"/>
      <c r="L140" s="68"/>
      <c r="M140" s="68"/>
      <c r="N140" s="68"/>
    </row>
    <row r="141" spans="2:14" s="64" customFormat="1" ht="27" customHeight="1">
      <c r="B141" s="79"/>
      <c r="C141" s="80"/>
      <c r="D141" s="81"/>
      <c r="E141" s="81"/>
      <c r="F141" s="82"/>
      <c r="G141" s="67"/>
      <c r="H141" s="62">
        <f>IF(T($B141)&lt;&gt;"",0,IF($B141="",$H140,VALUE(SUBSTITUTE(SUBSTITUTE(SUBSTITUTE($B141,",","-"),".","-")," ","-"))))</f>
        <v>0</v>
      </c>
      <c r="I141" s="62">
        <f>IF(OR($H141&lt;41420,$H141&gt;41426,$H141=0,AND($H141&lt;&gt;$H140,$D141=""),T($E141)="",T($F141)&lt;&gt;"",$F141=0),0,1)</f>
        <v>0</v>
      </c>
      <c r="J141" s="68"/>
      <c r="K141" s="68"/>
      <c r="L141" s="68"/>
      <c r="M141" s="68"/>
      <c r="N141" s="68"/>
    </row>
    <row r="142" spans="2:14" s="64" customFormat="1" ht="27" customHeight="1">
      <c r="B142" s="79"/>
      <c r="C142" s="80"/>
      <c r="D142" s="81"/>
      <c r="E142" s="81"/>
      <c r="F142" s="82"/>
      <c r="G142" s="67"/>
      <c r="H142" s="62">
        <f>IF(T($B142)&lt;&gt;"",0,IF($B142="",$H141,VALUE(SUBSTITUTE(SUBSTITUTE(SUBSTITUTE($B142,",","-"),".","-")," ","-"))))</f>
        <v>0</v>
      </c>
      <c r="I142" s="62">
        <f>IF(OR($H142&lt;41420,$H142&gt;41426,$H142=0,AND($H142&lt;&gt;$H141,$D142=""),T($E142)="",T($F142)&lt;&gt;"",$F142=0),0,1)</f>
        <v>0</v>
      </c>
      <c r="J142" s="68"/>
      <c r="K142" s="68"/>
      <c r="L142" s="68"/>
      <c r="M142" s="68"/>
      <c r="N142" s="68"/>
    </row>
    <row r="143" spans="2:14" s="64" customFormat="1" ht="27" customHeight="1">
      <c r="B143" s="79"/>
      <c r="C143" s="80"/>
      <c r="D143" s="81"/>
      <c r="E143" s="81"/>
      <c r="F143" s="82"/>
      <c r="G143" s="67"/>
      <c r="H143" s="62">
        <f>IF(T($B143)&lt;&gt;"",0,IF($B143="",$H142,VALUE(SUBSTITUTE(SUBSTITUTE(SUBSTITUTE($B143,",","-"),".","-")," ","-"))))</f>
        <v>0</v>
      </c>
      <c r="I143" s="62">
        <f>IF(OR($H143&lt;41420,$H143&gt;41426,$H143=0,AND($H143&lt;&gt;$H142,$D143=""),T($E143)="",T($F143)&lt;&gt;"",$F143=0),0,1)</f>
        <v>0</v>
      </c>
      <c r="J143" s="68"/>
      <c r="K143" s="68"/>
      <c r="L143" s="68"/>
      <c r="M143" s="68"/>
      <c r="N143" s="68"/>
    </row>
    <row r="144" spans="2:14" s="64" customFormat="1" ht="27" customHeight="1">
      <c r="B144" s="79"/>
      <c r="C144" s="80"/>
      <c r="D144" s="81"/>
      <c r="E144" s="81"/>
      <c r="F144" s="82"/>
      <c r="G144" s="67"/>
      <c r="H144" s="62">
        <f>IF(T($B144)&lt;&gt;"",0,IF($B144="",$H143,VALUE(SUBSTITUTE(SUBSTITUTE(SUBSTITUTE($B144,",","-"),".","-")," ","-"))))</f>
        <v>0</v>
      </c>
      <c r="I144" s="62">
        <f>IF(OR($H144&lt;41420,$H144&gt;41426,$H144=0,AND($H144&lt;&gt;$H143,$D144=""),T($E144)="",T($F144)&lt;&gt;"",$F144=0),0,1)</f>
        <v>0</v>
      </c>
      <c r="J144" s="68"/>
      <c r="K144" s="68"/>
      <c r="L144" s="68"/>
      <c r="M144" s="68"/>
      <c r="N144" s="68"/>
    </row>
    <row r="145" spans="2:14" s="64" customFormat="1" ht="27" customHeight="1">
      <c r="B145" s="79"/>
      <c r="C145" s="80"/>
      <c r="D145" s="81"/>
      <c r="E145" s="81"/>
      <c r="F145" s="82"/>
      <c r="G145" s="67"/>
      <c r="H145" s="62">
        <f>IF(T($B145)&lt;&gt;"",0,IF($B145="",$H144,VALUE(SUBSTITUTE(SUBSTITUTE(SUBSTITUTE($B145,",","-"),".","-")," ","-"))))</f>
        <v>0</v>
      </c>
      <c r="I145" s="62">
        <f>IF(OR($H145&lt;41420,$H145&gt;41426,$H145=0,AND($H145&lt;&gt;$H144,$D145=""),T($E145)="",T($F145)&lt;&gt;"",$F145=0),0,1)</f>
        <v>0</v>
      </c>
      <c r="J145" s="68"/>
      <c r="K145" s="68"/>
      <c r="L145" s="68"/>
      <c r="M145" s="68"/>
      <c r="N145" s="68"/>
    </row>
    <row r="146" spans="2:14" s="64" customFormat="1" ht="27" customHeight="1">
      <c r="B146" s="79"/>
      <c r="C146" s="80"/>
      <c r="D146" s="81"/>
      <c r="E146" s="81"/>
      <c r="F146" s="82"/>
      <c r="G146" s="67"/>
      <c r="H146" s="62">
        <f>IF(T($B146)&lt;&gt;"",0,IF($B146="",$H145,VALUE(SUBSTITUTE(SUBSTITUTE(SUBSTITUTE($B146,",","-"),".","-")," ","-"))))</f>
        <v>0</v>
      </c>
      <c r="I146" s="62">
        <f>IF(OR($H146&lt;41420,$H146&gt;41426,$H146=0,AND($H146&lt;&gt;$H145,$D146=""),T($E146)="",T($F146)&lt;&gt;"",$F146=0),0,1)</f>
        <v>0</v>
      </c>
      <c r="J146" s="68"/>
      <c r="K146" s="68"/>
      <c r="L146" s="68"/>
      <c r="M146" s="68"/>
      <c r="N146" s="68"/>
    </row>
    <row r="147" spans="2:14" s="64" customFormat="1" ht="27" customHeight="1">
      <c r="B147" s="79"/>
      <c r="C147" s="80"/>
      <c r="D147" s="81"/>
      <c r="E147" s="81"/>
      <c r="F147" s="82"/>
      <c r="G147" s="67"/>
      <c r="H147" s="62">
        <f>IF(T($B147)&lt;&gt;"",0,IF($B147="",$H146,VALUE(SUBSTITUTE(SUBSTITUTE(SUBSTITUTE($B147,",","-"),".","-")," ","-"))))</f>
        <v>0</v>
      </c>
      <c r="I147" s="62">
        <f>IF(OR($H147&lt;41420,$H147&gt;41426,$H147=0,AND($H147&lt;&gt;$H146,$D147=""),T($E147)="",T($F147)&lt;&gt;"",$F147=0),0,1)</f>
        <v>0</v>
      </c>
      <c r="J147" s="68"/>
      <c r="K147" s="68"/>
      <c r="L147" s="68"/>
      <c r="M147" s="68"/>
      <c r="N147" s="68"/>
    </row>
    <row r="148" spans="2:14" s="64" customFormat="1" ht="27" customHeight="1">
      <c r="B148" s="79"/>
      <c r="C148" s="80"/>
      <c r="D148" s="81"/>
      <c r="E148" s="81"/>
      <c r="F148" s="82"/>
      <c r="G148" s="67"/>
      <c r="H148" s="62">
        <f>IF(T($B148)&lt;&gt;"",0,IF($B148="",$H147,VALUE(SUBSTITUTE(SUBSTITUTE(SUBSTITUTE($B148,",","-"),".","-")," ","-"))))</f>
        <v>0</v>
      </c>
      <c r="I148" s="62">
        <f>IF(OR($H148&lt;41420,$H148&gt;41426,$H148=0,AND($H148&lt;&gt;$H147,$D148=""),T($E148)="",T($F148)&lt;&gt;"",$F148=0),0,1)</f>
        <v>0</v>
      </c>
      <c r="J148" s="68"/>
      <c r="K148" s="68"/>
      <c r="L148" s="68"/>
      <c r="M148" s="68"/>
      <c r="N148" s="68"/>
    </row>
    <row r="149" spans="2:14" s="64" customFormat="1" ht="27" customHeight="1">
      <c r="B149" s="79"/>
      <c r="C149" s="80"/>
      <c r="D149" s="81"/>
      <c r="E149" s="81"/>
      <c r="F149" s="82"/>
      <c r="G149" s="67"/>
      <c r="H149" s="62">
        <f>IF(T($B149)&lt;&gt;"",0,IF($B149="",$H148,VALUE(SUBSTITUTE(SUBSTITUTE(SUBSTITUTE($B149,",","-"),".","-")," ","-"))))</f>
        <v>0</v>
      </c>
      <c r="I149" s="62">
        <f>IF(OR($H149&lt;41420,$H149&gt;41426,$H149=0,AND($H149&lt;&gt;$H148,$D149=""),T($E149)="",T($F149)&lt;&gt;"",$F149=0),0,1)</f>
        <v>0</v>
      </c>
      <c r="J149" s="68"/>
      <c r="K149" s="68"/>
      <c r="L149" s="68"/>
      <c r="M149" s="68"/>
      <c r="N149" s="68"/>
    </row>
    <row r="150" spans="2:14" s="64" customFormat="1" ht="27" customHeight="1">
      <c r="B150" s="79"/>
      <c r="C150" s="80"/>
      <c r="D150" s="81"/>
      <c r="E150" s="81"/>
      <c r="F150" s="82"/>
      <c r="G150" s="67"/>
      <c r="H150" s="62">
        <f>IF(T($B150)&lt;&gt;"",0,IF($B150="",$H149,VALUE(SUBSTITUTE(SUBSTITUTE(SUBSTITUTE($B150,",","-"),".","-")," ","-"))))</f>
        <v>0</v>
      </c>
      <c r="I150" s="62">
        <f>IF(OR($H150&lt;41420,$H150&gt;41426,$H150=0,AND($H150&lt;&gt;$H149,$D150=""),T($E150)="",T($F150)&lt;&gt;"",$F150=0),0,1)</f>
        <v>0</v>
      </c>
      <c r="J150" s="68"/>
      <c r="K150" s="68"/>
      <c r="L150" s="68"/>
      <c r="M150" s="68"/>
      <c r="N150" s="68"/>
    </row>
    <row r="151" spans="2:14" s="64" customFormat="1" ht="27" customHeight="1">
      <c r="B151" s="79"/>
      <c r="C151" s="80"/>
      <c r="D151" s="81"/>
      <c r="E151" s="81"/>
      <c r="F151" s="82"/>
      <c r="G151" s="67"/>
      <c r="H151" s="62">
        <f>IF(T($B151)&lt;&gt;"",0,IF($B151="",$H150,VALUE(SUBSTITUTE(SUBSTITUTE(SUBSTITUTE($B151,",","-"),".","-")," ","-"))))</f>
        <v>0</v>
      </c>
      <c r="I151" s="62">
        <f>IF(OR($H151&lt;41420,$H151&gt;41426,$H151=0,AND($H151&lt;&gt;$H150,$D151=""),T($E151)="",T($F151)&lt;&gt;"",$F151=0),0,1)</f>
        <v>0</v>
      </c>
      <c r="J151" s="68"/>
      <c r="K151" s="68"/>
      <c r="L151" s="68"/>
      <c r="M151" s="68"/>
      <c r="N151" s="68"/>
    </row>
    <row r="152" spans="2:14" s="64" customFormat="1" ht="27" customHeight="1">
      <c r="B152" s="79"/>
      <c r="C152" s="80"/>
      <c r="D152" s="81"/>
      <c r="E152" s="81"/>
      <c r="F152" s="82"/>
      <c r="G152" s="67"/>
      <c r="H152" s="62">
        <f>IF(T($B152)&lt;&gt;"",0,IF($B152="",$H151,VALUE(SUBSTITUTE(SUBSTITUTE(SUBSTITUTE($B152,",","-"),".","-")," ","-"))))</f>
        <v>0</v>
      </c>
      <c r="I152" s="62">
        <f>IF(OR($H152&lt;41420,$H152&gt;41426,$H152=0,AND($H152&lt;&gt;$H151,$D152=""),T($E152)="",T($F152)&lt;&gt;"",$F152=0),0,1)</f>
        <v>0</v>
      </c>
      <c r="J152" s="68"/>
      <c r="K152" s="68"/>
      <c r="L152" s="68"/>
      <c r="M152" s="68"/>
      <c r="N152" s="68"/>
    </row>
    <row r="153" spans="2:14" s="64" customFormat="1" ht="27" customHeight="1">
      <c r="B153" s="79"/>
      <c r="C153" s="80"/>
      <c r="D153" s="81"/>
      <c r="E153" s="81"/>
      <c r="F153" s="82"/>
      <c r="G153" s="67"/>
      <c r="H153" s="62">
        <f>IF(T($B153)&lt;&gt;"",0,IF($B153="",$H152,VALUE(SUBSTITUTE(SUBSTITUTE(SUBSTITUTE($B153,",","-"),".","-")," ","-"))))</f>
        <v>0</v>
      </c>
      <c r="I153" s="62">
        <f>IF(OR($H153&lt;41420,$H153&gt;41426,$H153=0,AND($H153&lt;&gt;$H152,$D153=""),T($E153)="",T($F153)&lt;&gt;"",$F153=0),0,1)</f>
        <v>0</v>
      </c>
      <c r="J153" s="68"/>
      <c r="K153" s="68"/>
      <c r="L153" s="68"/>
      <c r="M153" s="68"/>
      <c r="N153" s="68"/>
    </row>
    <row r="154" spans="2:14" s="64" customFormat="1" ht="27" customHeight="1">
      <c r="B154" s="79"/>
      <c r="C154" s="80"/>
      <c r="D154" s="81"/>
      <c r="E154" s="81"/>
      <c r="F154" s="82"/>
      <c r="G154" s="67"/>
      <c r="H154" s="62">
        <f>IF(T($B154)&lt;&gt;"",0,IF($B154="",$H153,VALUE(SUBSTITUTE(SUBSTITUTE(SUBSTITUTE($B154,",","-"),".","-")," ","-"))))</f>
        <v>0</v>
      </c>
      <c r="I154" s="62">
        <f>IF(OR($H154&lt;41420,$H154&gt;41426,$H154=0,AND($H154&lt;&gt;$H153,$D154=""),T($E154)="",T($F154)&lt;&gt;"",$F154=0),0,1)</f>
        <v>0</v>
      </c>
      <c r="J154" s="68"/>
      <c r="K154" s="68"/>
      <c r="L154" s="68"/>
      <c r="M154" s="68"/>
      <c r="N154" s="68"/>
    </row>
    <row r="155" spans="2:14" s="64" customFormat="1" ht="27" customHeight="1">
      <c r="B155" s="79"/>
      <c r="C155" s="80"/>
      <c r="D155" s="81"/>
      <c r="E155" s="81"/>
      <c r="F155" s="82"/>
      <c r="G155" s="67"/>
      <c r="H155" s="62">
        <f>IF(T($B155)&lt;&gt;"",0,IF($B155="",$H154,VALUE(SUBSTITUTE(SUBSTITUTE(SUBSTITUTE($B155,",","-"),".","-")," ","-"))))</f>
        <v>0</v>
      </c>
      <c r="I155" s="62">
        <f>IF(OR($H155&lt;41420,$H155&gt;41426,$H155=0,AND($H155&lt;&gt;$H154,$D155=""),T($E155)="",T($F155)&lt;&gt;"",$F155=0),0,1)</f>
        <v>0</v>
      </c>
      <c r="J155" s="68"/>
      <c r="K155" s="68"/>
      <c r="L155" s="68"/>
      <c r="M155" s="68"/>
      <c r="N155" s="68"/>
    </row>
    <row r="156" spans="2:14" s="64" customFormat="1" ht="27" customHeight="1">
      <c r="B156" s="79"/>
      <c r="C156" s="80"/>
      <c r="D156" s="81"/>
      <c r="E156" s="81"/>
      <c r="F156" s="82"/>
      <c r="G156" s="67"/>
      <c r="H156" s="62">
        <f>IF(T($B156)&lt;&gt;"",0,IF($B156="",$H155,VALUE(SUBSTITUTE(SUBSTITUTE(SUBSTITUTE($B156,",","-"),".","-")," ","-"))))</f>
        <v>0</v>
      </c>
      <c r="I156" s="62">
        <f>IF(OR($H156&lt;41420,$H156&gt;41426,$H156=0,AND($H156&lt;&gt;$H155,$D156=""),T($E156)="",T($F156)&lt;&gt;"",$F156=0),0,1)</f>
        <v>0</v>
      </c>
      <c r="J156" s="68"/>
      <c r="K156" s="68"/>
      <c r="L156" s="68"/>
      <c r="M156" s="68"/>
      <c r="N156" s="68"/>
    </row>
    <row r="157" spans="2:14" s="64" customFormat="1" ht="27" customHeight="1">
      <c r="B157" s="79"/>
      <c r="C157" s="80"/>
      <c r="D157" s="81"/>
      <c r="E157" s="81"/>
      <c r="F157" s="82"/>
      <c r="G157" s="67"/>
      <c r="H157" s="62">
        <f>IF(T($B157)&lt;&gt;"",0,IF($B157="",$H156,VALUE(SUBSTITUTE(SUBSTITUTE(SUBSTITUTE($B157,",","-"),".","-")," ","-"))))</f>
        <v>0</v>
      </c>
      <c r="I157" s="62">
        <f>IF(OR($H157&lt;41420,$H157&gt;41426,$H157=0,AND($H157&lt;&gt;$H156,$D157=""),T($E157)="",T($F157)&lt;&gt;"",$F157=0),0,1)</f>
        <v>0</v>
      </c>
      <c r="J157" s="68"/>
      <c r="K157" s="68"/>
      <c r="L157" s="68"/>
      <c r="M157" s="68"/>
      <c r="N157" s="68"/>
    </row>
    <row r="158" spans="2:14" s="64" customFormat="1" ht="27" customHeight="1">
      <c r="B158" s="79"/>
      <c r="C158" s="80"/>
      <c r="D158" s="81"/>
      <c r="E158" s="81"/>
      <c r="F158" s="82"/>
      <c r="G158" s="67"/>
      <c r="H158" s="62">
        <f>IF(T($B158)&lt;&gt;"",0,IF($B158="",$H157,VALUE(SUBSTITUTE(SUBSTITUTE(SUBSTITUTE($B158,",","-"),".","-")," ","-"))))</f>
        <v>0</v>
      </c>
      <c r="I158" s="62">
        <f>IF(OR($H158&lt;41420,$H158&gt;41426,$H158=0,AND($H158&lt;&gt;$H157,$D158=""),T($E158)="",T($F158)&lt;&gt;"",$F158=0),0,1)</f>
        <v>0</v>
      </c>
      <c r="J158" s="68"/>
      <c r="K158" s="68"/>
      <c r="L158" s="68"/>
      <c r="M158" s="68"/>
      <c r="N158" s="68"/>
    </row>
    <row r="159" spans="2:14" s="64" customFormat="1" ht="27" customHeight="1">
      <c r="B159" s="79"/>
      <c r="C159" s="80"/>
      <c r="D159" s="81"/>
      <c r="E159" s="81"/>
      <c r="F159" s="82"/>
      <c r="G159" s="67"/>
      <c r="H159" s="62">
        <f>IF(T($B159)&lt;&gt;"",0,IF($B159="",$H158,VALUE(SUBSTITUTE(SUBSTITUTE(SUBSTITUTE($B159,",","-"),".","-")," ","-"))))</f>
        <v>0</v>
      </c>
      <c r="I159" s="62">
        <f>IF(OR($H159&lt;41420,$H159&gt;41426,$H159=0,AND($H159&lt;&gt;$H158,$D159=""),T($E159)="",T($F159)&lt;&gt;"",$F159=0),0,1)</f>
        <v>0</v>
      </c>
      <c r="J159" s="68"/>
      <c r="K159" s="68"/>
      <c r="L159" s="68"/>
      <c r="M159" s="68"/>
      <c r="N159" s="68"/>
    </row>
    <row r="160" spans="2:14" s="64" customFormat="1" ht="27" customHeight="1">
      <c r="B160" s="79"/>
      <c r="C160" s="80"/>
      <c r="D160" s="81"/>
      <c r="E160" s="81"/>
      <c r="F160" s="82"/>
      <c r="G160" s="67"/>
      <c r="H160" s="62">
        <f>IF(T($B160)&lt;&gt;"",0,IF($B160="",$H159,VALUE(SUBSTITUTE(SUBSTITUTE(SUBSTITUTE($B160,",","-"),".","-")," ","-"))))</f>
        <v>0</v>
      </c>
      <c r="I160" s="62">
        <f>IF(OR($H160&lt;41420,$H160&gt;41426,$H160=0,AND($H160&lt;&gt;$H159,$D160=""),T($E160)="",T($F160)&lt;&gt;"",$F160=0),0,1)</f>
        <v>0</v>
      </c>
      <c r="J160" s="68"/>
      <c r="K160" s="68"/>
      <c r="L160" s="68"/>
      <c r="M160" s="68"/>
      <c r="N160" s="68"/>
    </row>
    <row r="161" spans="2:14" s="64" customFormat="1" ht="27" customHeight="1">
      <c r="B161" s="79"/>
      <c r="C161" s="80"/>
      <c r="D161" s="81"/>
      <c r="E161" s="81"/>
      <c r="F161" s="82"/>
      <c r="G161" s="67"/>
      <c r="H161" s="62">
        <f>IF(T($B161)&lt;&gt;"",0,IF($B161="",$H160,VALUE(SUBSTITUTE(SUBSTITUTE(SUBSTITUTE($B161,",","-"),".","-")," ","-"))))</f>
        <v>0</v>
      </c>
      <c r="I161" s="62">
        <f>IF(OR($H161&lt;41420,$H161&gt;41426,$H161=0,AND($H161&lt;&gt;$H160,$D161=""),T($E161)="",T($F161)&lt;&gt;"",$F161=0),0,1)</f>
        <v>0</v>
      </c>
      <c r="J161" s="68"/>
      <c r="K161" s="68"/>
      <c r="L161" s="68"/>
      <c r="M161" s="68"/>
      <c r="N161" s="68"/>
    </row>
    <row r="162" spans="2:14" s="64" customFormat="1" ht="27" customHeight="1">
      <c r="B162" s="79"/>
      <c r="C162" s="80"/>
      <c r="D162" s="81"/>
      <c r="E162" s="81"/>
      <c r="F162" s="82"/>
      <c r="G162" s="67"/>
      <c r="H162" s="62">
        <f>IF(T($B162)&lt;&gt;"",0,IF($B162="",$H161,VALUE(SUBSTITUTE(SUBSTITUTE(SUBSTITUTE($B162,",","-"),".","-")," ","-"))))</f>
        <v>0</v>
      </c>
      <c r="I162" s="62">
        <f>IF(OR($H162&lt;41420,$H162&gt;41426,$H162=0,AND($H162&lt;&gt;$H161,$D162=""),T($E162)="",T($F162)&lt;&gt;"",$F162=0),0,1)</f>
        <v>0</v>
      </c>
      <c r="J162" s="68"/>
      <c r="K162" s="68"/>
      <c r="L162" s="68"/>
      <c r="M162" s="68"/>
      <c r="N162" s="68"/>
    </row>
    <row r="163" spans="2:14" s="64" customFormat="1" ht="27" customHeight="1">
      <c r="B163" s="79"/>
      <c r="C163" s="80"/>
      <c r="D163" s="81"/>
      <c r="E163" s="81"/>
      <c r="F163" s="82"/>
      <c r="G163" s="67"/>
      <c r="H163" s="62">
        <f>IF(T($B163)&lt;&gt;"",0,IF($B163="",$H162,VALUE(SUBSTITUTE(SUBSTITUTE(SUBSTITUTE($B163,",","-"),".","-")," ","-"))))</f>
        <v>0</v>
      </c>
      <c r="I163" s="62">
        <f>IF(OR($H163&lt;41420,$H163&gt;41426,$H163=0,AND($H163&lt;&gt;$H162,$D163=""),T($E163)="",T($F163)&lt;&gt;"",$F163=0),0,1)</f>
        <v>0</v>
      </c>
      <c r="J163" s="68"/>
      <c r="K163" s="68"/>
      <c r="L163" s="68"/>
      <c r="M163" s="68"/>
      <c r="N163" s="68"/>
    </row>
    <row r="164" spans="2:14" s="64" customFormat="1" ht="27" customHeight="1">
      <c r="B164" s="79"/>
      <c r="C164" s="80"/>
      <c r="D164" s="81"/>
      <c r="E164" s="81"/>
      <c r="F164" s="82"/>
      <c r="G164" s="67"/>
      <c r="H164" s="62">
        <f>IF(T($B164)&lt;&gt;"",0,IF($B164="",$H163,VALUE(SUBSTITUTE(SUBSTITUTE(SUBSTITUTE($B164,",","-"),".","-")," ","-"))))</f>
        <v>0</v>
      </c>
      <c r="I164" s="62">
        <f>IF(OR($H164&lt;41420,$H164&gt;41426,$H164=0,AND($H164&lt;&gt;$H163,$D164=""),T($E164)="",T($F164)&lt;&gt;"",$F164=0),0,1)</f>
        <v>0</v>
      </c>
      <c r="J164" s="68"/>
      <c r="K164" s="68"/>
      <c r="L164" s="68"/>
      <c r="M164" s="68"/>
      <c r="N164" s="68"/>
    </row>
    <row r="165" spans="2:14" s="64" customFormat="1" ht="27" customHeight="1">
      <c r="B165" s="79"/>
      <c r="C165" s="80"/>
      <c r="D165" s="81"/>
      <c r="E165" s="81"/>
      <c r="F165" s="82"/>
      <c r="G165" s="67"/>
      <c r="H165" s="62">
        <f>IF(T($B165)&lt;&gt;"",0,IF($B165="",$H164,VALUE(SUBSTITUTE(SUBSTITUTE(SUBSTITUTE($B165,",","-"),".","-")," ","-"))))</f>
        <v>0</v>
      </c>
      <c r="I165" s="62">
        <f>IF(OR($H165&lt;41420,$H165&gt;41426,$H165=0,AND($H165&lt;&gt;$H164,$D165=""),T($E165)="",T($F165)&lt;&gt;"",$F165=0),0,1)</f>
        <v>0</v>
      </c>
      <c r="J165" s="68"/>
      <c r="K165" s="68"/>
      <c r="L165" s="68"/>
      <c r="M165" s="68"/>
      <c r="N165" s="68"/>
    </row>
    <row r="166" spans="2:14" s="64" customFormat="1" ht="27" customHeight="1">
      <c r="B166" s="79"/>
      <c r="C166" s="80"/>
      <c r="D166" s="81"/>
      <c r="E166" s="81"/>
      <c r="F166" s="82"/>
      <c r="G166" s="67"/>
      <c r="H166" s="62">
        <f>IF(T($B166)&lt;&gt;"",0,IF($B166="",$H165,VALUE(SUBSTITUTE(SUBSTITUTE(SUBSTITUTE($B166,",","-"),".","-")," ","-"))))</f>
        <v>0</v>
      </c>
      <c r="I166" s="62">
        <f>IF(OR($H166&lt;41420,$H166&gt;41426,$H166=0,AND($H166&lt;&gt;$H165,$D166=""),T($E166)="",T($F166)&lt;&gt;"",$F166=0),0,1)</f>
        <v>0</v>
      </c>
      <c r="J166" s="68"/>
      <c r="K166" s="68"/>
      <c r="L166" s="68"/>
      <c r="M166" s="68"/>
      <c r="N166" s="68"/>
    </row>
    <row r="167" spans="2:14" s="64" customFormat="1" ht="27" customHeight="1">
      <c r="B167" s="79"/>
      <c r="C167" s="80"/>
      <c r="D167" s="81"/>
      <c r="E167" s="81"/>
      <c r="F167" s="82"/>
      <c r="G167" s="67"/>
      <c r="H167" s="62">
        <f>IF(T($B167)&lt;&gt;"",0,IF($B167="",$H166,VALUE(SUBSTITUTE(SUBSTITUTE(SUBSTITUTE($B167,",","-"),".","-")," ","-"))))</f>
        <v>0</v>
      </c>
      <c r="I167" s="62">
        <f>IF(OR($H167&lt;41420,$H167&gt;41426,$H167=0,AND($H167&lt;&gt;$H166,$D167=""),T($E167)="",T($F167)&lt;&gt;"",$F167=0),0,1)</f>
        <v>0</v>
      </c>
      <c r="J167" s="68"/>
      <c r="K167" s="68"/>
      <c r="L167" s="68"/>
      <c r="M167" s="68"/>
      <c r="N167" s="68"/>
    </row>
    <row r="168" spans="2:14" s="64" customFormat="1" ht="27" customHeight="1">
      <c r="B168" s="79"/>
      <c r="C168" s="80"/>
      <c r="D168" s="81"/>
      <c r="E168" s="81"/>
      <c r="F168" s="82"/>
      <c r="G168" s="67"/>
      <c r="H168" s="62">
        <f>IF(T($B168)&lt;&gt;"",0,IF($B168="",$H167,VALUE(SUBSTITUTE(SUBSTITUTE(SUBSTITUTE($B168,",","-"),".","-")," ","-"))))</f>
        <v>0</v>
      </c>
      <c r="I168" s="62">
        <f>IF(OR($H168&lt;41420,$H168&gt;41426,$H168=0,AND($H168&lt;&gt;$H167,$D168=""),T($E168)="",T($F168)&lt;&gt;"",$F168=0),0,1)</f>
        <v>0</v>
      </c>
      <c r="J168" s="68"/>
      <c r="K168" s="68"/>
      <c r="L168" s="68"/>
      <c r="M168" s="68"/>
      <c r="N168" s="68"/>
    </row>
    <row r="169" spans="2:14" s="64" customFormat="1" ht="27" customHeight="1">
      <c r="B169" s="79"/>
      <c r="C169" s="80"/>
      <c r="D169" s="81"/>
      <c r="E169" s="81"/>
      <c r="F169" s="82"/>
      <c r="G169" s="67"/>
      <c r="H169" s="62">
        <f>IF(T($B169)&lt;&gt;"",0,IF($B169="",$H168,VALUE(SUBSTITUTE(SUBSTITUTE(SUBSTITUTE($B169,",","-"),".","-")," ","-"))))</f>
        <v>0</v>
      </c>
      <c r="I169" s="62">
        <f>IF(OR($H169&lt;41420,$H169&gt;41426,$H169=0,AND($H169&lt;&gt;$H168,$D169=""),T($E169)="",T($F169)&lt;&gt;"",$F169=0),0,1)</f>
        <v>0</v>
      </c>
      <c r="J169" s="68"/>
      <c r="K169" s="68"/>
      <c r="L169" s="68"/>
      <c r="M169" s="68"/>
      <c r="N169" s="68"/>
    </row>
    <row r="170" spans="2:14" s="64" customFormat="1" ht="27" customHeight="1">
      <c r="B170" s="79"/>
      <c r="C170" s="80"/>
      <c r="D170" s="81"/>
      <c r="E170" s="81"/>
      <c r="F170" s="82"/>
      <c r="G170" s="67"/>
      <c r="H170" s="62">
        <f>IF(T($B170)&lt;&gt;"",0,IF($B170="",$H169,VALUE(SUBSTITUTE(SUBSTITUTE(SUBSTITUTE($B170,",","-"),".","-")," ","-"))))</f>
        <v>0</v>
      </c>
      <c r="I170" s="62">
        <f>IF(OR($H170&lt;41420,$H170&gt;41426,$H170=0,AND($H170&lt;&gt;$H169,$D170=""),T($E170)="",T($F170)&lt;&gt;"",$F170=0),0,1)</f>
        <v>0</v>
      </c>
      <c r="J170" s="68"/>
      <c r="K170" s="68"/>
      <c r="L170" s="68"/>
      <c r="M170" s="68"/>
      <c r="N170" s="68"/>
    </row>
    <row r="171" spans="2:14" s="64" customFormat="1" ht="27" customHeight="1">
      <c r="B171" s="79"/>
      <c r="C171" s="80"/>
      <c r="D171" s="81"/>
      <c r="E171" s="81"/>
      <c r="F171" s="82"/>
      <c r="G171" s="67"/>
      <c r="H171" s="62">
        <f>IF(T($B171)&lt;&gt;"",0,IF($B171="",$H170,VALUE(SUBSTITUTE(SUBSTITUTE(SUBSTITUTE($B171,",","-"),".","-")," ","-"))))</f>
        <v>0</v>
      </c>
      <c r="I171" s="62">
        <f>IF(OR($H171&lt;41420,$H171&gt;41426,$H171=0,AND($H171&lt;&gt;$H170,$D171=""),T($E171)="",T($F171)&lt;&gt;"",$F171=0),0,1)</f>
        <v>0</v>
      </c>
      <c r="J171" s="68"/>
      <c r="K171" s="68"/>
      <c r="L171" s="68"/>
      <c r="M171" s="68"/>
      <c r="N171" s="68"/>
    </row>
    <row r="172" spans="2:14" s="64" customFormat="1" ht="27" customHeight="1">
      <c r="B172" s="79"/>
      <c r="C172" s="80"/>
      <c r="D172" s="81"/>
      <c r="E172" s="81"/>
      <c r="F172" s="82"/>
      <c r="G172" s="67"/>
      <c r="H172" s="62">
        <f>IF(T($B172)&lt;&gt;"",0,IF($B172="",$H171,VALUE(SUBSTITUTE(SUBSTITUTE(SUBSTITUTE($B172,",","-"),".","-")," ","-"))))</f>
        <v>0</v>
      </c>
      <c r="I172" s="62">
        <f>IF(OR($H172&lt;41420,$H172&gt;41426,$H172=0,AND($H172&lt;&gt;$H171,$D172=""),T($E172)="",T($F172)&lt;&gt;"",$F172=0),0,1)</f>
        <v>0</v>
      </c>
      <c r="J172" s="68"/>
      <c r="K172" s="68"/>
      <c r="L172" s="68"/>
      <c r="M172" s="68"/>
      <c r="N172" s="68"/>
    </row>
    <row r="173" spans="2:14" s="64" customFormat="1" ht="27" customHeight="1">
      <c r="B173" s="79"/>
      <c r="C173" s="80"/>
      <c r="D173" s="81"/>
      <c r="E173" s="81"/>
      <c r="F173" s="82"/>
      <c r="G173" s="67"/>
      <c r="H173" s="62">
        <f>IF(T($B173)&lt;&gt;"",0,IF($B173="",$H172,VALUE(SUBSTITUTE(SUBSTITUTE(SUBSTITUTE($B173,",","-"),".","-")," ","-"))))</f>
        <v>0</v>
      </c>
      <c r="I173" s="62">
        <f>IF(OR($H173&lt;41420,$H173&gt;41426,$H173=0,AND($H173&lt;&gt;$H172,$D173=""),T($E173)="",T($F173)&lt;&gt;"",$F173=0),0,1)</f>
        <v>0</v>
      </c>
      <c r="J173" s="68"/>
      <c r="K173" s="68"/>
      <c r="L173" s="68"/>
      <c r="M173" s="68"/>
      <c r="N173" s="68"/>
    </row>
    <row r="174" spans="2:14" s="64" customFormat="1" ht="27" customHeight="1">
      <c r="B174" s="79"/>
      <c r="C174" s="80"/>
      <c r="D174" s="81"/>
      <c r="E174" s="81"/>
      <c r="F174" s="82"/>
      <c r="G174" s="67"/>
      <c r="H174" s="62">
        <f>IF(T($B174)&lt;&gt;"",0,IF($B174="",$H173,VALUE(SUBSTITUTE(SUBSTITUTE(SUBSTITUTE($B174,",","-"),".","-")," ","-"))))</f>
        <v>0</v>
      </c>
      <c r="I174" s="62">
        <f>IF(OR($H174&lt;41420,$H174&gt;41426,$H174=0,AND($H174&lt;&gt;$H173,$D174=""),T($E174)="",T($F174)&lt;&gt;"",$F174=0),0,1)</f>
        <v>0</v>
      </c>
      <c r="J174" s="68"/>
      <c r="K174" s="68"/>
      <c r="L174" s="68"/>
      <c r="M174" s="68"/>
      <c r="N174" s="68"/>
    </row>
    <row r="175" spans="2:14" s="64" customFormat="1" ht="27" customHeight="1">
      <c r="B175" s="79"/>
      <c r="C175" s="80"/>
      <c r="D175" s="81"/>
      <c r="E175" s="81"/>
      <c r="F175" s="82"/>
      <c r="G175" s="67"/>
      <c r="H175" s="62">
        <f>IF(T($B175)&lt;&gt;"",0,IF($B175="",$H174,VALUE(SUBSTITUTE(SUBSTITUTE(SUBSTITUTE($B175,",","-"),".","-")," ","-"))))</f>
        <v>0</v>
      </c>
      <c r="I175" s="62">
        <f>IF(OR($H175&lt;41420,$H175&gt;41426,$H175=0,AND($H175&lt;&gt;$H174,$D175=""),T($E175)="",T($F175)&lt;&gt;"",$F175=0),0,1)</f>
        <v>0</v>
      </c>
      <c r="J175" s="68"/>
      <c r="K175" s="68"/>
      <c r="L175" s="68"/>
      <c r="M175" s="68"/>
      <c r="N175" s="68"/>
    </row>
    <row r="176" spans="2:14" s="64" customFormat="1" ht="27" customHeight="1">
      <c r="B176" s="79"/>
      <c r="C176" s="80"/>
      <c r="D176" s="81"/>
      <c r="E176" s="81"/>
      <c r="F176" s="82"/>
      <c r="G176" s="67"/>
      <c r="H176" s="62">
        <f>IF(T($B176)&lt;&gt;"",0,IF($B176="",$H175,VALUE(SUBSTITUTE(SUBSTITUTE(SUBSTITUTE($B176,",","-"),".","-")," ","-"))))</f>
        <v>0</v>
      </c>
      <c r="I176" s="62">
        <f>IF(OR($H176&lt;41420,$H176&gt;41426,$H176=0,AND($H176&lt;&gt;$H175,$D176=""),T($E176)="",T($F176)&lt;&gt;"",$F176=0),0,1)</f>
        <v>0</v>
      </c>
      <c r="J176" s="68"/>
      <c r="K176" s="68"/>
      <c r="L176" s="68"/>
      <c r="M176" s="68"/>
      <c r="N176" s="68"/>
    </row>
    <row r="177" spans="2:14" s="64" customFormat="1" ht="27" customHeight="1">
      <c r="B177" s="79"/>
      <c r="C177" s="80"/>
      <c r="D177" s="81"/>
      <c r="E177" s="81"/>
      <c r="F177" s="82"/>
      <c r="G177" s="67"/>
      <c r="H177" s="62">
        <f>IF(T($B177)&lt;&gt;"",0,IF($B177="",$H176,VALUE(SUBSTITUTE(SUBSTITUTE(SUBSTITUTE($B177,",","-"),".","-")," ","-"))))</f>
        <v>0</v>
      </c>
      <c r="I177" s="62">
        <f>IF(OR($H177&lt;41420,$H177&gt;41426,$H177=0,AND($H177&lt;&gt;$H176,$D177=""),T($E177)="",T($F177)&lt;&gt;"",$F177=0),0,1)</f>
        <v>0</v>
      </c>
      <c r="J177" s="68"/>
      <c r="K177" s="68"/>
      <c r="L177" s="68"/>
      <c r="M177" s="68"/>
      <c r="N177" s="68"/>
    </row>
    <row r="178" spans="2:14" s="64" customFormat="1" ht="27" customHeight="1">
      <c r="B178" s="79"/>
      <c r="C178" s="80"/>
      <c r="D178" s="81"/>
      <c r="E178" s="81"/>
      <c r="F178" s="82"/>
      <c r="G178" s="67"/>
      <c r="H178" s="62">
        <f>IF(T($B178)&lt;&gt;"",0,IF($B178="",$H177,VALUE(SUBSTITUTE(SUBSTITUTE(SUBSTITUTE($B178,",","-"),".","-")," ","-"))))</f>
        <v>0</v>
      </c>
      <c r="I178" s="62">
        <f>IF(OR($H178&lt;41420,$H178&gt;41426,$H178=0,AND($H178&lt;&gt;$H177,$D178=""),T($E178)="",T($F178)&lt;&gt;"",$F178=0),0,1)</f>
        <v>0</v>
      </c>
      <c r="J178" s="68"/>
      <c r="K178" s="68"/>
      <c r="L178" s="68"/>
      <c r="M178" s="68"/>
      <c r="N178" s="68"/>
    </row>
    <row r="179" spans="2:14" s="64" customFormat="1" ht="27" customHeight="1">
      <c r="B179" s="79"/>
      <c r="C179" s="80"/>
      <c r="D179" s="81"/>
      <c r="E179" s="81"/>
      <c r="F179" s="82"/>
      <c r="G179" s="67"/>
      <c r="H179" s="62">
        <f>IF(T($B179)&lt;&gt;"",0,IF($B179="",$H178,VALUE(SUBSTITUTE(SUBSTITUTE(SUBSTITUTE($B179,",","-"),".","-")," ","-"))))</f>
        <v>0</v>
      </c>
      <c r="I179" s="62">
        <f>IF(OR($H179&lt;41420,$H179&gt;41426,$H179=0,AND($H179&lt;&gt;$H178,$D179=""),T($E179)="",T($F179)&lt;&gt;"",$F179=0),0,1)</f>
        <v>0</v>
      </c>
      <c r="J179" s="68"/>
      <c r="K179" s="68"/>
      <c r="L179" s="68"/>
      <c r="M179" s="68"/>
      <c r="N179" s="68"/>
    </row>
    <row r="180" spans="2:14" s="64" customFormat="1" ht="27" customHeight="1">
      <c r="B180" s="79"/>
      <c r="C180" s="80"/>
      <c r="D180" s="81"/>
      <c r="E180" s="81"/>
      <c r="F180" s="82"/>
      <c r="G180" s="67"/>
      <c r="H180" s="62">
        <f>IF(T($B180)&lt;&gt;"",0,IF($B180="",$H179,VALUE(SUBSTITUTE(SUBSTITUTE(SUBSTITUTE($B180,",","-"),".","-")," ","-"))))</f>
        <v>0</v>
      </c>
      <c r="I180" s="62">
        <f>IF(OR($H180&lt;41420,$H180&gt;41426,$H180=0,AND($H180&lt;&gt;$H179,$D180=""),T($E180)="",T($F180)&lt;&gt;"",$F180=0),0,1)</f>
        <v>0</v>
      </c>
      <c r="J180" s="68"/>
      <c r="K180" s="68"/>
      <c r="L180" s="68"/>
      <c r="M180" s="68"/>
      <c r="N180" s="68"/>
    </row>
    <row r="181" spans="2:14" s="64" customFormat="1" ht="27" customHeight="1">
      <c r="B181" s="79"/>
      <c r="C181" s="80"/>
      <c r="D181" s="81"/>
      <c r="E181" s="81"/>
      <c r="F181" s="82"/>
      <c r="G181" s="67"/>
      <c r="H181" s="62">
        <f>IF(T($B181)&lt;&gt;"",0,IF($B181="",$H180,VALUE(SUBSTITUTE(SUBSTITUTE(SUBSTITUTE($B181,",","-"),".","-")," ","-"))))</f>
        <v>0</v>
      </c>
      <c r="I181" s="62">
        <f>IF(OR($H181&lt;41420,$H181&gt;41426,$H181=0,AND($H181&lt;&gt;$H180,$D181=""),T($E181)="",T($F181)&lt;&gt;"",$F181=0),0,1)</f>
        <v>0</v>
      </c>
      <c r="J181" s="68"/>
      <c r="K181" s="68"/>
      <c r="L181" s="68"/>
      <c r="M181" s="68"/>
      <c r="N181" s="68"/>
    </row>
    <row r="182" spans="2:14" s="64" customFormat="1" ht="27" customHeight="1">
      <c r="B182" s="79"/>
      <c r="C182" s="80"/>
      <c r="D182" s="81"/>
      <c r="E182" s="81"/>
      <c r="F182" s="82"/>
      <c r="G182" s="67"/>
      <c r="H182" s="62">
        <f>IF(T($B182)&lt;&gt;"",0,IF($B182="",$H181,VALUE(SUBSTITUTE(SUBSTITUTE(SUBSTITUTE($B182,",","-"),".","-")," ","-"))))</f>
        <v>0</v>
      </c>
      <c r="I182" s="62">
        <f>IF(OR($H182&lt;41420,$H182&gt;41426,$H182=0,AND($H182&lt;&gt;$H181,$D182=""),T($E182)="",T($F182)&lt;&gt;"",$F182=0),0,1)</f>
        <v>0</v>
      </c>
      <c r="J182" s="68"/>
      <c r="K182" s="68"/>
      <c r="L182" s="68"/>
      <c r="M182" s="68"/>
      <c r="N182" s="68"/>
    </row>
    <row r="183" spans="2:14" s="64" customFormat="1" ht="27" customHeight="1">
      <c r="B183" s="79"/>
      <c r="C183" s="80"/>
      <c r="D183" s="81"/>
      <c r="E183" s="81"/>
      <c r="F183" s="82"/>
      <c r="G183" s="67"/>
      <c r="H183" s="62">
        <f>IF(T($B183)&lt;&gt;"",0,IF($B183="",$H182,VALUE(SUBSTITUTE(SUBSTITUTE(SUBSTITUTE($B183,",","-"),".","-")," ","-"))))</f>
        <v>0</v>
      </c>
      <c r="I183" s="62">
        <f>IF(OR($H183&lt;41420,$H183&gt;41426,$H183=0,AND($H183&lt;&gt;$H182,$D183=""),T($E183)="",T($F183)&lt;&gt;"",$F183=0),0,1)</f>
        <v>0</v>
      </c>
      <c r="J183" s="68"/>
      <c r="K183" s="68"/>
      <c r="L183" s="68"/>
      <c r="M183" s="68"/>
      <c r="N183" s="68"/>
    </row>
    <row r="184" spans="2:14" s="64" customFormat="1" ht="27" customHeight="1">
      <c r="B184" s="79"/>
      <c r="C184" s="80"/>
      <c r="D184" s="81"/>
      <c r="E184" s="81"/>
      <c r="F184" s="82"/>
      <c r="G184" s="67"/>
      <c r="H184" s="62">
        <f>IF(T($B184)&lt;&gt;"",0,IF($B184="",$H183,VALUE(SUBSTITUTE(SUBSTITUTE(SUBSTITUTE($B184,",","-"),".","-")," ","-"))))</f>
        <v>0</v>
      </c>
      <c r="I184" s="62">
        <f>IF(OR($H184&lt;41420,$H184&gt;41426,$H184=0,AND($H184&lt;&gt;$H183,$D184=""),T($E184)="",T($F184)&lt;&gt;"",$F184=0),0,1)</f>
        <v>0</v>
      </c>
      <c r="J184" s="68"/>
      <c r="K184" s="68"/>
      <c r="L184" s="68"/>
      <c r="M184" s="68"/>
      <c r="N184" s="68"/>
    </row>
    <row r="185" spans="2:14" s="64" customFormat="1" ht="27" customHeight="1">
      <c r="B185" s="79"/>
      <c r="C185" s="80"/>
      <c r="D185" s="81"/>
      <c r="E185" s="81"/>
      <c r="F185" s="82"/>
      <c r="G185" s="67"/>
      <c r="H185" s="62">
        <f>IF(T($B185)&lt;&gt;"",0,IF($B185="",$H184,VALUE(SUBSTITUTE(SUBSTITUTE(SUBSTITUTE($B185,",","-"),".","-")," ","-"))))</f>
        <v>0</v>
      </c>
      <c r="I185" s="62">
        <f>IF(OR($H185&lt;41420,$H185&gt;41426,$H185=0,AND($H185&lt;&gt;$H184,$D185=""),T($E185)="",T($F185)&lt;&gt;"",$F185=0),0,1)</f>
        <v>0</v>
      </c>
      <c r="J185" s="68"/>
      <c r="K185" s="68"/>
      <c r="L185" s="68"/>
      <c r="M185" s="68"/>
      <c r="N185" s="68"/>
    </row>
    <row r="186" spans="2:14" s="64" customFormat="1" ht="27" customHeight="1">
      <c r="B186" s="79"/>
      <c r="C186" s="80"/>
      <c r="D186" s="81"/>
      <c r="E186" s="81"/>
      <c r="F186" s="82"/>
      <c r="G186" s="67"/>
      <c r="H186" s="62">
        <f>IF(T($B186)&lt;&gt;"",0,IF($B186="",$H185,VALUE(SUBSTITUTE(SUBSTITUTE(SUBSTITUTE($B186,",","-"),".","-")," ","-"))))</f>
        <v>0</v>
      </c>
      <c r="I186" s="62">
        <f>IF(OR($H186&lt;41420,$H186&gt;41426,$H186=0,AND($H186&lt;&gt;$H185,$D186=""),T($E186)="",T($F186)&lt;&gt;"",$F186=0),0,1)</f>
        <v>0</v>
      </c>
      <c r="J186" s="68"/>
      <c r="K186" s="68"/>
      <c r="L186" s="68"/>
      <c r="M186" s="68"/>
      <c r="N186" s="68"/>
    </row>
    <row r="187" spans="2:14" s="64" customFormat="1" ht="27" customHeight="1">
      <c r="B187" s="79"/>
      <c r="C187" s="80"/>
      <c r="D187" s="81"/>
      <c r="E187" s="81"/>
      <c r="F187" s="82"/>
      <c r="G187" s="67"/>
      <c r="H187" s="62">
        <f>IF(T($B187)&lt;&gt;"",0,IF($B187="",$H186,VALUE(SUBSTITUTE(SUBSTITUTE(SUBSTITUTE($B187,",","-"),".","-")," ","-"))))</f>
        <v>0</v>
      </c>
      <c r="I187" s="62">
        <f>IF(OR($H187&lt;41420,$H187&gt;41426,$H187=0,AND($H187&lt;&gt;$H186,$D187=""),T($E187)="",T($F187)&lt;&gt;"",$F187=0),0,1)</f>
        <v>0</v>
      </c>
      <c r="J187" s="68"/>
      <c r="K187" s="68"/>
      <c r="L187" s="68"/>
      <c r="M187" s="68"/>
      <c r="N187" s="68"/>
    </row>
    <row r="188" spans="2:14" s="64" customFormat="1" ht="27" customHeight="1">
      <c r="B188" s="79"/>
      <c r="C188" s="80"/>
      <c r="D188" s="81"/>
      <c r="E188" s="81"/>
      <c r="F188" s="82"/>
      <c r="G188" s="67"/>
      <c r="H188" s="62">
        <f>IF(T($B188)&lt;&gt;"",0,IF($B188="",$H187,VALUE(SUBSTITUTE(SUBSTITUTE(SUBSTITUTE($B188,",","-"),".","-")," ","-"))))</f>
        <v>0</v>
      </c>
      <c r="I188" s="62">
        <f>IF(OR($H188&lt;41420,$H188&gt;41426,$H188=0,AND($H188&lt;&gt;$H187,$D188=""),T($E188)="",T($F188)&lt;&gt;"",$F188=0),0,1)</f>
        <v>0</v>
      </c>
      <c r="J188" s="68"/>
      <c r="K188" s="68"/>
      <c r="L188" s="68"/>
      <c r="M188" s="68"/>
      <c r="N188" s="68"/>
    </row>
    <row r="189" spans="2:14" s="64" customFormat="1" ht="27" customHeight="1">
      <c r="B189" s="79"/>
      <c r="C189" s="80"/>
      <c r="D189" s="81"/>
      <c r="E189" s="81"/>
      <c r="F189" s="82"/>
      <c r="G189" s="67"/>
      <c r="H189" s="62">
        <f>IF(T($B189)&lt;&gt;"",0,IF($B189="",$H188,VALUE(SUBSTITUTE(SUBSTITUTE(SUBSTITUTE($B189,",","-"),".","-")," ","-"))))</f>
        <v>0</v>
      </c>
      <c r="I189" s="62">
        <f>IF(OR($H189&lt;41420,$H189&gt;41426,$H189=0,AND($H189&lt;&gt;$H188,$D189=""),T($E189)="",T($F189)&lt;&gt;"",$F189=0),0,1)</f>
        <v>0</v>
      </c>
      <c r="J189" s="68"/>
      <c r="K189" s="68"/>
      <c r="L189" s="68"/>
      <c r="M189" s="68"/>
      <c r="N189" s="68"/>
    </row>
    <row r="190" spans="2:14" s="64" customFormat="1" ht="27" customHeight="1">
      <c r="B190" s="79"/>
      <c r="C190" s="80"/>
      <c r="D190" s="81"/>
      <c r="E190" s="81"/>
      <c r="F190" s="82"/>
      <c r="G190" s="67"/>
      <c r="H190" s="62">
        <f>IF(T($B190)&lt;&gt;"",0,IF($B190="",$H189,VALUE(SUBSTITUTE(SUBSTITUTE(SUBSTITUTE($B190,",","-"),".","-")," ","-"))))</f>
        <v>0</v>
      </c>
      <c r="I190" s="62">
        <f>IF(OR($H190&lt;41420,$H190&gt;41426,$H190=0,AND($H190&lt;&gt;$H189,$D190=""),T($E190)="",T($F190)&lt;&gt;"",$F190=0),0,1)</f>
        <v>0</v>
      </c>
      <c r="J190" s="68"/>
      <c r="K190" s="68"/>
      <c r="L190" s="68"/>
      <c r="M190" s="68"/>
      <c r="N190" s="68"/>
    </row>
    <row r="191" spans="2:14" s="64" customFormat="1" ht="27" customHeight="1">
      <c r="B191" s="79"/>
      <c r="C191" s="80"/>
      <c r="D191" s="81"/>
      <c r="E191" s="81"/>
      <c r="F191" s="82"/>
      <c r="G191" s="67"/>
      <c r="H191" s="62">
        <f>IF(T($B191)&lt;&gt;"",0,IF($B191="",$H190,VALUE(SUBSTITUTE(SUBSTITUTE(SUBSTITUTE($B191,",","-"),".","-")," ","-"))))</f>
        <v>0</v>
      </c>
      <c r="I191" s="62">
        <f>IF(OR($H191&lt;41420,$H191&gt;41426,$H191=0,AND($H191&lt;&gt;$H190,$D191=""),T($E191)="",T($F191)&lt;&gt;"",$F191=0),0,1)</f>
        <v>0</v>
      </c>
      <c r="J191" s="68"/>
      <c r="K191" s="68"/>
      <c r="L191" s="68"/>
      <c r="M191" s="68"/>
      <c r="N191" s="68"/>
    </row>
    <row r="192" spans="2:14" s="64" customFormat="1" ht="27" customHeight="1">
      <c r="B192" s="79"/>
      <c r="C192" s="80"/>
      <c r="D192" s="81"/>
      <c r="E192" s="81"/>
      <c r="F192" s="82"/>
      <c r="G192" s="67"/>
      <c r="H192" s="62">
        <f>IF(T($B192)&lt;&gt;"",0,IF($B192="",$H191,VALUE(SUBSTITUTE(SUBSTITUTE(SUBSTITUTE($B192,",","-"),".","-")," ","-"))))</f>
        <v>0</v>
      </c>
      <c r="I192" s="62">
        <f>IF(OR($H192&lt;41420,$H192&gt;41426,$H192=0,AND($H192&lt;&gt;$H191,$D192=""),T($E192)="",T($F192)&lt;&gt;"",$F192=0),0,1)</f>
        <v>0</v>
      </c>
      <c r="J192" s="68"/>
      <c r="K192" s="68"/>
      <c r="L192" s="68"/>
      <c r="M192" s="68"/>
      <c r="N192" s="68"/>
    </row>
    <row r="193" spans="2:14" s="64" customFormat="1" ht="27" customHeight="1">
      <c r="B193" s="79"/>
      <c r="C193" s="80"/>
      <c r="D193" s="81"/>
      <c r="E193" s="81"/>
      <c r="F193" s="82"/>
      <c r="G193" s="67"/>
      <c r="H193" s="62">
        <f>IF(T($B193)&lt;&gt;"",0,IF($B193="",$H192,VALUE(SUBSTITUTE(SUBSTITUTE(SUBSTITUTE($B193,",","-"),".","-")," ","-"))))</f>
        <v>0</v>
      </c>
      <c r="I193" s="62">
        <f>IF(OR($H193&lt;41420,$H193&gt;41426,$H193=0,AND($H193&lt;&gt;$H192,$D193=""),T($E193)="",T($F193)&lt;&gt;"",$F193=0),0,1)</f>
        <v>0</v>
      </c>
      <c r="J193" s="68"/>
      <c r="K193" s="68"/>
      <c r="L193" s="68"/>
      <c r="M193" s="68"/>
      <c r="N193" s="68"/>
    </row>
    <row r="194" spans="2:14" s="64" customFormat="1" ht="27" customHeight="1">
      <c r="B194" s="79"/>
      <c r="C194" s="80"/>
      <c r="D194" s="81"/>
      <c r="E194" s="81"/>
      <c r="F194" s="82"/>
      <c r="G194" s="67"/>
      <c r="H194" s="62">
        <f>IF(T($B194)&lt;&gt;"",0,IF($B194="",$H193,VALUE(SUBSTITUTE(SUBSTITUTE(SUBSTITUTE($B194,",","-"),".","-")," ","-"))))</f>
        <v>0</v>
      </c>
      <c r="I194" s="62">
        <f>IF(OR($H194&lt;41420,$H194&gt;41426,$H194=0,AND($H194&lt;&gt;$H193,$D194=""),T($E194)="",T($F194)&lt;&gt;"",$F194=0),0,1)</f>
        <v>0</v>
      </c>
      <c r="J194" s="68"/>
      <c r="K194" s="68"/>
      <c r="L194" s="68"/>
      <c r="M194" s="68"/>
      <c r="N194" s="68"/>
    </row>
    <row r="195" spans="2:14" s="64" customFormat="1" ht="27" customHeight="1">
      <c r="B195" s="79"/>
      <c r="C195" s="80"/>
      <c r="D195" s="81"/>
      <c r="E195" s="81"/>
      <c r="F195" s="82"/>
      <c r="G195" s="67"/>
      <c r="H195" s="62">
        <f>IF(T($B195)&lt;&gt;"",0,IF($B195="",$H194,VALUE(SUBSTITUTE(SUBSTITUTE(SUBSTITUTE($B195,",","-"),".","-")," ","-"))))</f>
        <v>0</v>
      </c>
      <c r="I195" s="62">
        <f>IF(OR($H195&lt;41420,$H195&gt;41426,$H195=0,AND($H195&lt;&gt;$H194,$D195=""),T($E195)="",T($F195)&lt;&gt;"",$F195=0),0,1)</f>
        <v>0</v>
      </c>
      <c r="J195" s="68"/>
      <c r="K195" s="68"/>
      <c r="L195" s="68"/>
      <c r="M195" s="68"/>
      <c r="N195" s="68"/>
    </row>
    <row r="196" spans="2:14" s="64" customFormat="1" ht="27" customHeight="1">
      <c r="B196" s="79"/>
      <c r="C196" s="80"/>
      <c r="D196" s="81"/>
      <c r="E196" s="81"/>
      <c r="F196" s="82"/>
      <c r="G196" s="67"/>
      <c r="H196" s="62">
        <f>IF(T($B196)&lt;&gt;"",0,IF($B196="",$H195,VALUE(SUBSTITUTE(SUBSTITUTE(SUBSTITUTE($B196,",","-"),".","-")," ","-"))))</f>
        <v>0</v>
      </c>
      <c r="I196" s="62">
        <f>IF(OR($H196&lt;41420,$H196&gt;41426,$H196=0,AND($H196&lt;&gt;$H195,$D196=""),T($E196)="",T($F196)&lt;&gt;"",$F196=0),0,1)</f>
        <v>0</v>
      </c>
      <c r="J196" s="68"/>
      <c r="K196" s="68"/>
      <c r="L196" s="68"/>
      <c r="M196" s="68"/>
      <c r="N196" s="68"/>
    </row>
    <row r="197" spans="2:14" s="64" customFormat="1" ht="27" customHeight="1">
      <c r="B197" s="79"/>
      <c r="C197" s="80"/>
      <c r="D197" s="81"/>
      <c r="E197" s="81"/>
      <c r="F197" s="82"/>
      <c r="G197" s="67"/>
      <c r="H197" s="62">
        <f>IF(T($B197)&lt;&gt;"",0,IF($B197="",$H196,VALUE(SUBSTITUTE(SUBSTITUTE(SUBSTITUTE($B197,",","-"),".","-")," ","-"))))</f>
        <v>0</v>
      </c>
      <c r="I197" s="62">
        <f>IF(OR($H197&lt;41420,$H197&gt;41426,$H197=0,AND($H197&lt;&gt;$H196,$D197=""),T($E197)="",T($F197)&lt;&gt;"",$F197=0),0,1)</f>
        <v>0</v>
      </c>
      <c r="J197" s="68"/>
      <c r="K197" s="68"/>
      <c r="L197" s="68"/>
      <c r="M197" s="68"/>
      <c r="N197" s="68"/>
    </row>
    <row r="198" spans="2:14" s="64" customFormat="1" ht="27" customHeight="1">
      <c r="B198" s="79"/>
      <c r="C198" s="80"/>
      <c r="D198" s="81"/>
      <c r="E198" s="81"/>
      <c r="F198" s="82"/>
      <c r="G198" s="67"/>
      <c r="H198" s="62">
        <f>IF(T($B198)&lt;&gt;"",0,IF($B198="",$H197,VALUE(SUBSTITUTE(SUBSTITUTE(SUBSTITUTE($B198,",","-"),".","-")," ","-"))))</f>
        <v>0</v>
      </c>
      <c r="I198" s="62">
        <f>IF(OR($H198&lt;41420,$H198&gt;41426,$H198=0,AND($H198&lt;&gt;$H197,$D198=""),T($E198)="",T($F198)&lt;&gt;"",$F198=0),0,1)</f>
        <v>0</v>
      </c>
      <c r="J198" s="68"/>
      <c r="K198" s="68"/>
      <c r="L198" s="68"/>
      <c r="M198" s="68"/>
      <c r="N198" s="68"/>
    </row>
    <row r="199" spans="2:14" s="64" customFormat="1" ht="27" customHeight="1">
      <c r="B199" s="79"/>
      <c r="C199" s="80"/>
      <c r="D199" s="81"/>
      <c r="E199" s="81"/>
      <c r="F199" s="82"/>
      <c r="G199" s="67"/>
      <c r="H199" s="62">
        <f>IF(T($B199)&lt;&gt;"",0,IF($B199="",$H198,VALUE(SUBSTITUTE(SUBSTITUTE(SUBSTITUTE($B199,",","-"),".","-")," ","-"))))</f>
        <v>0</v>
      </c>
      <c r="I199" s="62">
        <f>IF(OR($H199&lt;41420,$H199&gt;41426,$H199=0,AND($H199&lt;&gt;$H198,$D199=""),T($E199)="",T($F199)&lt;&gt;"",$F199=0),0,1)</f>
        <v>0</v>
      </c>
      <c r="J199" s="68"/>
      <c r="K199" s="68"/>
      <c r="L199" s="68"/>
      <c r="M199" s="68"/>
      <c r="N199" s="68"/>
    </row>
    <row r="200" spans="2:14" s="64" customFormat="1" ht="27" customHeight="1">
      <c r="B200" s="79"/>
      <c r="C200" s="80"/>
      <c r="D200" s="81"/>
      <c r="E200" s="81"/>
      <c r="F200" s="82"/>
      <c r="G200" s="67"/>
      <c r="H200" s="62">
        <f>IF(T($B200)&lt;&gt;"",0,IF($B200="",$H199,VALUE(SUBSTITUTE(SUBSTITUTE(SUBSTITUTE($B200,",","-"),".","-")," ","-"))))</f>
        <v>0</v>
      </c>
      <c r="I200" s="62">
        <f>IF(OR($H200&lt;41420,$H200&gt;41426,$H200=0,AND($H200&lt;&gt;$H199,$D200=""),T($E200)="",T($F200)&lt;&gt;"",$F200=0),0,1)</f>
        <v>0</v>
      </c>
      <c r="J200" s="68"/>
      <c r="K200" s="68"/>
      <c r="L200" s="68"/>
      <c r="M200" s="68"/>
      <c r="N200" s="68"/>
    </row>
    <row r="201" spans="2:14" s="64" customFormat="1" ht="27" customHeight="1">
      <c r="B201" s="79"/>
      <c r="C201" s="80"/>
      <c r="D201" s="81"/>
      <c r="E201" s="81"/>
      <c r="F201" s="82"/>
      <c r="G201" s="67"/>
      <c r="H201" s="62">
        <f>IF(T($B201)&lt;&gt;"",0,IF($B201="",$H200,VALUE(SUBSTITUTE(SUBSTITUTE(SUBSTITUTE($B201,",","-"),".","-")," ","-"))))</f>
        <v>0</v>
      </c>
      <c r="I201" s="62">
        <f>IF(OR($H201&lt;41420,$H201&gt;41426,$H201=0,AND($H201&lt;&gt;$H200,$D201=""),T($E201)="",T($F201)&lt;&gt;"",$F201=0),0,1)</f>
        <v>0</v>
      </c>
      <c r="J201" s="68"/>
      <c r="K201" s="68"/>
      <c r="L201" s="68"/>
      <c r="M201" s="68"/>
      <c r="N201" s="68"/>
    </row>
    <row r="202" spans="2:14" s="64" customFormat="1" ht="27" customHeight="1">
      <c r="B202" s="79"/>
      <c r="C202" s="80"/>
      <c r="D202" s="81"/>
      <c r="E202" s="81"/>
      <c r="F202" s="82"/>
      <c r="G202" s="67"/>
      <c r="H202" s="62">
        <f>IF(T($B202)&lt;&gt;"",0,IF($B202="",$H201,VALUE(SUBSTITUTE(SUBSTITUTE(SUBSTITUTE($B202,",","-"),".","-")," ","-"))))</f>
        <v>0</v>
      </c>
      <c r="I202" s="62">
        <f>IF(OR($H202&lt;41420,$H202&gt;41426,$H202=0,AND($H202&lt;&gt;$H201,$D202=""),T($E202)="",T($F202)&lt;&gt;"",$F202=0),0,1)</f>
        <v>0</v>
      </c>
      <c r="J202" s="68"/>
      <c r="K202" s="68"/>
      <c r="L202" s="68"/>
      <c r="M202" s="68"/>
      <c r="N202" s="68"/>
    </row>
    <row r="203" spans="2:14" s="64" customFormat="1" ht="27" customHeight="1">
      <c r="B203" s="79"/>
      <c r="C203" s="80"/>
      <c r="D203" s="81"/>
      <c r="E203" s="81"/>
      <c r="F203" s="82"/>
      <c r="G203" s="67"/>
      <c r="H203" s="62">
        <f>IF(T($B203)&lt;&gt;"",0,IF($B203="",$H202,VALUE(SUBSTITUTE(SUBSTITUTE(SUBSTITUTE($B203,",","-"),".","-")," ","-"))))</f>
        <v>0</v>
      </c>
      <c r="I203" s="62">
        <f>IF(OR($H203&lt;41420,$H203&gt;41426,$H203=0,AND($H203&lt;&gt;$H202,$D203=""),T($E203)="",T($F203)&lt;&gt;"",$F203=0),0,1)</f>
        <v>0</v>
      </c>
      <c r="J203" s="68"/>
      <c r="K203" s="68"/>
      <c r="L203" s="68"/>
      <c r="M203" s="68"/>
      <c r="N203" s="68"/>
    </row>
    <row r="204" spans="2:14" s="64" customFormat="1" ht="27" customHeight="1">
      <c r="B204" s="79"/>
      <c r="C204" s="80"/>
      <c r="D204" s="81"/>
      <c r="E204" s="81"/>
      <c r="F204" s="82"/>
      <c r="G204" s="67"/>
      <c r="H204" s="62">
        <f>IF(T($B204)&lt;&gt;"",0,IF($B204="",$H203,VALUE(SUBSTITUTE(SUBSTITUTE(SUBSTITUTE($B204,",","-"),".","-")," ","-"))))</f>
        <v>0</v>
      </c>
      <c r="I204" s="62">
        <f>IF(OR($H204&lt;41420,$H204&gt;41426,$H204=0,AND($H204&lt;&gt;$H203,$D204=""),T($E204)="",T($F204)&lt;&gt;"",$F204=0),0,1)</f>
        <v>0</v>
      </c>
      <c r="J204" s="68"/>
      <c r="K204" s="68"/>
      <c r="L204" s="68"/>
      <c r="M204" s="68"/>
      <c r="N204" s="68"/>
    </row>
    <row r="205" spans="2:14" s="64" customFormat="1" ht="27" customHeight="1">
      <c r="B205" s="79"/>
      <c r="C205" s="80"/>
      <c r="D205" s="81"/>
      <c r="E205" s="81"/>
      <c r="F205" s="82"/>
      <c r="G205" s="67"/>
      <c r="H205" s="62">
        <f>IF(T($B205)&lt;&gt;"",0,IF($B205="",$H204,VALUE(SUBSTITUTE(SUBSTITUTE(SUBSTITUTE($B205,",","-"),".","-")," ","-"))))</f>
        <v>0</v>
      </c>
      <c r="I205" s="62">
        <f>IF(OR($H205&lt;41420,$H205&gt;41426,$H205=0,AND($H205&lt;&gt;$H204,$D205=""),T($E205)="",T($F205)&lt;&gt;"",$F205=0),0,1)</f>
        <v>0</v>
      </c>
      <c r="J205" s="68"/>
      <c r="K205" s="68"/>
      <c r="L205" s="68"/>
      <c r="M205" s="68"/>
      <c r="N205" s="68"/>
    </row>
    <row r="206" spans="2:14" s="64" customFormat="1" ht="27" customHeight="1">
      <c r="B206" s="79"/>
      <c r="C206" s="80"/>
      <c r="D206" s="81"/>
      <c r="E206" s="81"/>
      <c r="F206" s="82"/>
      <c r="G206" s="67"/>
      <c r="H206" s="62">
        <f>IF(T($B206)&lt;&gt;"",0,IF($B206="",$H205,VALUE(SUBSTITUTE(SUBSTITUTE(SUBSTITUTE($B206,",","-"),".","-")," ","-"))))</f>
        <v>0</v>
      </c>
      <c r="I206" s="62">
        <f>IF(OR($H206&lt;41420,$H206&gt;41426,$H206=0,AND($H206&lt;&gt;$H205,$D206=""),T($E206)="",T($F206)&lt;&gt;"",$F206=0),0,1)</f>
        <v>0</v>
      </c>
      <c r="J206" s="68"/>
      <c r="K206" s="68"/>
      <c r="L206" s="68"/>
      <c r="M206" s="68"/>
      <c r="N206" s="68"/>
    </row>
    <row r="207" spans="2:14" s="64" customFormat="1" ht="27" customHeight="1">
      <c r="B207" s="79"/>
      <c r="C207" s="80"/>
      <c r="D207" s="81"/>
      <c r="E207" s="81"/>
      <c r="F207" s="82"/>
      <c r="G207" s="67"/>
      <c r="H207" s="62">
        <f>IF(T($B207)&lt;&gt;"",0,IF($B207="",$H206,VALUE(SUBSTITUTE(SUBSTITUTE(SUBSTITUTE($B207,",","-"),".","-")," ","-"))))</f>
        <v>0</v>
      </c>
      <c r="I207" s="62">
        <f>IF(OR($H207&lt;41420,$H207&gt;41426,$H207=0,AND($H207&lt;&gt;$H206,$D207=""),T($E207)="",T($F207)&lt;&gt;"",$F207=0),0,1)</f>
        <v>0</v>
      </c>
      <c r="J207" s="68"/>
      <c r="K207" s="68"/>
      <c r="L207" s="68"/>
      <c r="M207" s="68"/>
      <c r="N207" s="68"/>
    </row>
    <row r="208" spans="2:14" s="64" customFormat="1" ht="27" customHeight="1">
      <c r="B208" s="79"/>
      <c r="C208" s="80"/>
      <c r="D208" s="81"/>
      <c r="E208" s="81"/>
      <c r="F208" s="82"/>
      <c r="G208" s="67"/>
      <c r="H208" s="62">
        <f>IF(T($B208)&lt;&gt;"",0,IF($B208="",$H207,VALUE(SUBSTITUTE(SUBSTITUTE(SUBSTITUTE($B208,",","-"),".","-")," ","-"))))</f>
        <v>0</v>
      </c>
      <c r="I208" s="62">
        <f>IF(OR($H208&lt;41420,$H208&gt;41426,$H208=0,AND($H208&lt;&gt;$H207,$D208=""),T($E208)="",T($F208)&lt;&gt;"",$F208=0),0,1)</f>
        <v>0</v>
      </c>
      <c r="J208" s="68"/>
      <c r="K208" s="68"/>
      <c r="L208" s="68"/>
      <c r="M208" s="68"/>
      <c r="N208" s="68"/>
    </row>
    <row r="209" spans="2:14" s="64" customFormat="1" ht="27" customHeight="1">
      <c r="B209" s="79"/>
      <c r="C209" s="80"/>
      <c r="D209" s="81"/>
      <c r="E209" s="81"/>
      <c r="F209" s="82"/>
      <c r="G209" s="67"/>
      <c r="H209" s="62">
        <f>IF(T($B209)&lt;&gt;"",0,IF($B209="",$H208,VALUE(SUBSTITUTE(SUBSTITUTE(SUBSTITUTE($B209,",","-"),".","-")," ","-"))))</f>
        <v>0</v>
      </c>
      <c r="I209" s="62">
        <f>IF(OR($H209&lt;41420,$H209&gt;41426,$H209=0,AND($H209&lt;&gt;$H208,$D209=""),T($E209)="",T($F209)&lt;&gt;"",$F209=0),0,1)</f>
        <v>0</v>
      </c>
      <c r="J209" s="68"/>
      <c r="K209" s="68"/>
      <c r="L209" s="68"/>
      <c r="M209" s="68"/>
      <c r="N209" s="68"/>
    </row>
    <row r="210" spans="2:14" s="64" customFormat="1" ht="27" customHeight="1">
      <c r="B210" s="79"/>
      <c r="C210" s="80"/>
      <c r="D210" s="81"/>
      <c r="E210" s="81"/>
      <c r="F210" s="82"/>
      <c r="G210" s="67"/>
      <c r="H210" s="62">
        <f>IF(T($B210)&lt;&gt;"",0,IF($B210="",$H209,VALUE(SUBSTITUTE(SUBSTITUTE(SUBSTITUTE($B210,",","-"),".","-")," ","-"))))</f>
        <v>0</v>
      </c>
      <c r="I210" s="62">
        <f>IF(OR($H210&lt;41420,$H210&gt;41426,$H210=0,AND($H210&lt;&gt;$H209,$D210=""),T($E210)="",T($F210)&lt;&gt;"",$F210=0),0,1)</f>
        <v>0</v>
      </c>
      <c r="J210" s="68"/>
      <c r="K210" s="68"/>
      <c r="L210" s="68"/>
      <c r="M210" s="68"/>
      <c r="N210" s="68"/>
    </row>
    <row r="211" spans="2:14" s="64" customFormat="1" ht="27" customHeight="1">
      <c r="B211" s="79"/>
      <c r="C211" s="80"/>
      <c r="D211" s="81"/>
      <c r="E211" s="81"/>
      <c r="F211" s="82"/>
      <c r="G211" s="67"/>
      <c r="H211" s="62">
        <f>IF(T($B211)&lt;&gt;"",0,IF($B211="",$H210,VALUE(SUBSTITUTE(SUBSTITUTE(SUBSTITUTE($B211,",","-"),".","-")," ","-"))))</f>
        <v>0</v>
      </c>
      <c r="I211" s="62">
        <f>IF(OR($H211&lt;41420,$H211&gt;41426,$H211=0,AND($H211&lt;&gt;$H210,$D211=""),T($E211)="",T($F211)&lt;&gt;"",$F211=0),0,1)</f>
        <v>0</v>
      </c>
      <c r="J211" s="68"/>
      <c r="K211" s="68"/>
      <c r="L211" s="68"/>
      <c r="M211" s="68"/>
      <c r="N211" s="68"/>
    </row>
    <row r="212" spans="2:14" s="64" customFormat="1" ht="27" customHeight="1">
      <c r="B212" s="79"/>
      <c r="C212" s="80"/>
      <c r="D212" s="81"/>
      <c r="E212" s="81"/>
      <c r="F212" s="82"/>
      <c r="G212" s="67"/>
      <c r="H212" s="62">
        <f>IF(T($B212)&lt;&gt;"",0,IF($B212="",$H211,VALUE(SUBSTITUTE(SUBSTITUTE(SUBSTITUTE($B212,",","-"),".","-")," ","-"))))</f>
        <v>0</v>
      </c>
      <c r="I212" s="62">
        <f>IF(OR($H212&lt;41420,$H212&gt;41426,$H212=0,AND($H212&lt;&gt;$H211,$D212=""),T($E212)="",T($F212)&lt;&gt;"",$F212=0),0,1)</f>
        <v>0</v>
      </c>
      <c r="J212" s="68"/>
      <c r="K212" s="68"/>
      <c r="L212" s="68"/>
      <c r="M212" s="68"/>
      <c r="N212" s="68"/>
    </row>
    <row r="213" spans="2:14" s="64" customFormat="1" ht="27" customHeight="1">
      <c r="B213" s="79"/>
      <c r="C213" s="80"/>
      <c r="D213" s="81"/>
      <c r="E213" s="81"/>
      <c r="F213" s="82"/>
      <c r="G213" s="67"/>
      <c r="H213" s="62">
        <f>IF(T($B213)&lt;&gt;"",0,IF($B213="",$H212,VALUE(SUBSTITUTE(SUBSTITUTE(SUBSTITUTE($B213,",","-"),".","-")," ","-"))))</f>
        <v>0</v>
      </c>
      <c r="I213" s="62">
        <f>IF(OR($H213&lt;41420,$H213&gt;41426,$H213=0,AND($H213&lt;&gt;$H212,$D213=""),T($E213)="",T($F213)&lt;&gt;"",$F213=0),0,1)</f>
        <v>0</v>
      </c>
      <c r="J213" s="68"/>
      <c r="K213" s="68"/>
      <c r="L213" s="68"/>
      <c r="M213" s="68"/>
      <c r="N213" s="68"/>
    </row>
    <row r="214" spans="2:14" s="64" customFormat="1" ht="27" customHeight="1">
      <c r="B214" s="79"/>
      <c r="C214" s="80"/>
      <c r="D214" s="81"/>
      <c r="E214" s="81"/>
      <c r="F214" s="82"/>
      <c r="G214" s="67"/>
      <c r="H214" s="62">
        <f>IF(T($B214)&lt;&gt;"",0,IF($B214="",$H213,VALUE(SUBSTITUTE(SUBSTITUTE(SUBSTITUTE($B214,",","-"),".","-")," ","-"))))</f>
        <v>0</v>
      </c>
      <c r="I214" s="62">
        <f>IF(OR($H214&lt;41420,$H214&gt;41426,$H214=0,AND($H214&lt;&gt;$H213,$D214=""),T($E214)="",T($F214)&lt;&gt;"",$F214=0),0,1)</f>
        <v>0</v>
      </c>
      <c r="J214" s="68"/>
      <c r="K214" s="68"/>
      <c r="L214" s="68"/>
      <c r="M214" s="68"/>
      <c r="N214" s="68"/>
    </row>
    <row r="215" spans="2:14" s="64" customFormat="1" ht="27" customHeight="1">
      <c r="B215" s="79"/>
      <c r="C215" s="80"/>
      <c r="D215" s="81"/>
      <c r="E215" s="81"/>
      <c r="F215" s="82"/>
      <c r="G215" s="67"/>
      <c r="H215" s="62">
        <f>IF(T($B215)&lt;&gt;"",0,IF($B215="",$H214,VALUE(SUBSTITUTE(SUBSTITUTE(SUBSTITUTE($B215,",","-"),".","-")," ","-"))))</f>
        <v>0</v>
      </c>
      <c r="I215" s="62">
        <f>IF(OR($H215&lt;41420,$H215&gt;41426,$H215=0,AND($H215&lt;&gt;$H214,$D215=""),T($E215)="",T($F215)&lt;&gt;"",$F215=0),0,1)</f>
        <v>0</v>
      </c>
      <c r="J215" s="68"/>
      <c r="K215" s="68"/>
      <c r="L215" s="68"/>
      <c r="M215" s="68"/>
      <c r="N215" s="68"/>
    </row>
    <row r="216" spans="2:14" s="64" customFormat="1" ht="27" customHeight="1">
      <c r="B216" s="79"/>
      <c r="C216" s="80"/>
      <c r="D216" s="81"/>
      <c r="E216" s="81"/>
      <c r="F216" s="82"/>
      <c r="G216" s="67"/>
      <c r="H216" s="62">
        <f>IF(T($B216)&lt;&gt;"",0,IF($B216="",$H215,VALUE(SUBSTITUTE(SUBSTITUTE(SUBSTITUTE($B216,",","-"),".","-")," ","-"))))</f>
        <v>0</v>
      </c>
      <c r="I216" s="62">
        <f>IF(OR($H216&lt;41420,$H216&gt;41426,$H216=0,AND($H216&lt;&gt;$H215,$D216=""),T($E216)="",T($F216)&lt;&gt;"",$F216=0),0,1)</f>
        <v>0</v>
      </c>
      <c r="J216" s="68"/>
      <c r="K216" s="68"/>
      <c r="L216" s="68"/>
      <c r="M216" s="68"/>
      <c r="N216" s="68"/>
    </row>
    <row r="217" spans="2:14" s="64" customFormat="1" ht="27" customHeight="1">
      <c r="B217" s="79"/>
      <c r="C217" s="80"/>
      <c r="D217" s="81"/>
      <c r="E217" s="81"/>
      <c r="F217" s="82"/>
      <c r="G217" s="67"/>
      <c r="H217" s="62">
        <f>IF(T($B217)&lt;&gt;"",0,IF($B217="",$H216,VALUE(SUBSTITUTE(SUBSTITUTE(SUBSTITUTE($B217,",","-"),".","-")," ","-"))))</f>
        <v>0</v>
      </c>
      <c r="I217" s="62">
        <f>IF(OR($H217&lt;41420,$H217&gt;41426,$H217=0,AND($H217&lt;&gt;$H216,$D217=""),T($E217)="",T($F217)&lt;&gt;"",$F217=0),0,1)</f>
        <v>0</v>
      </c>
      <c r="J217" s="68"/>
      <c r="K217" s="68"/>
      <c r="L217" s="68"/>
      <c r="M217" s="68"/>
      <c r="N217" s="68"/>
    </row>
    <row r="218" spans="2:14" s="64" customFormat="1" ht="27" customHeight="1">
      <c r="B218" s="79"/>
      <c r="C218" s="80"/>
      <c r="D218" s="81"/>
      <c r="E218" s="81"/>
      <c r="F218" s="82"/>
      <c r="G218" s="67"/>
      <c r="H218" s="62">
        <f>IF(T($B218)&lt;&gt;"",0,IF($B218="",$H217,VALUE(SUBSTITUTE(SUBSTITUTE(SUBSTITUTE($B218,",","-"),".","-")," ","-"))))</f>
        <v>0</v>
      </c>
      <c r="I218" s="62">
        <f>IF(OR($H218&lt;41420,$H218&gt;41426,$H218=0,AND($H218&lt;&gt;$H217,$D218=""),T($E218)="",T($F218)&lt;&gt;"",$F218=0),0,1)</f>
        <v>0</v>
      </c>
      <c r="J218" s="68"/>
      <c r="K218" s="68"/>
      <c r="L218" s="68"/>
      <c r="M218" s="68"/>
      <c r="N218" s="68"/>
    </row>
    <row r="219" spans="2:14" s="64" customFormat="1" ht="27" customHeight="1">
      <c r="B219" s="79"/>
      <c r="C219" s="80"/>
      <c r="D219" s="81"/>
      <c r="E219" s="81"/>
      <c r="F219" s="82"/>
      <c r="G219" s="67"/>
      <c r="H219" s="62">
        <f>IF(T($B219)&lt;&gt;"",0,IF($B219="",$H218,VALUE(SUBSTITUTE(SUBSTITUTE(SUBSTITUTE($B219,",","-"),".","-")," ","-"))))</f>
        <v>0</v>
      </c>
      <c r="I219" s="62">
        <f>IF(OR($H219&lt;41420,$H219&gt;41426,$H219=0,AND($H219&lt;&gt;$H218,$D219=""),T($E219)="",T($F219)&lt;&gt;"",$F219=0),0,1)</f>
        <v>0</v>
      </c>
      <c r="J219" s="68"/>
      <c r="K219" s="68"/>
      <c r="L219" s="68"/>
      <c r="M219" s="68"/>
      <c r="N219" s="68"/>
    </row>
    <row r="220" spans="2:14" s="64" customFormat="1" ht="27" customHeight="1">
      <c r="B220" s="79"/>
      <c r="C220" s="80"/>
      <c r="D220" s="81"/>
      <c r="E220" s="81"/>
      <c r="F220" s="82"/>
      <c r="G220" s="67"/>
      <c r="H220" s="62">
        <f>IF(T($B220)&lt;&gt;"",0,IF($B220="",$H219,VALUE(SUBSTITUTE(SUBSTITUTE(SUBSTITUTE($B220,",","-"),".","-")," ","-"))))</f>
        <v>0</v>
      </c>
      <c r="I220" s="62">
        <f>IF(OR($H220&lt;41420,$H220&gt;41426,$H220=0,AND($H220&lt;&gt;$H219,$D220=""),T($E220)="",T($F220)&lt;&gt;"",$F220=0),0,1)</f>
        <v>0</v>
      </c>
      <c r="J220" s="68"/>
      <c r="K220" s="68"/>
      <c r="L220" s="68"/>
      <c r="M220" s="68"/>
      <c r="N220" s="68"/>
    </row>
    <row r="221" spans="2:14" s="64" customFormat="1" ht="27" customHeight="1">
      <c r="B221" s="79"/>
      <c r="C221" s="80"/>
      <c r="D221" s="81"/>
      <c r="E221" s="81"/>
      <c r="F221" s="82"/>
      <c r="G221" s="67"/>
      <c r="H221" s="62">
        <f>IF(T($B221)&lt;&gt;"",0,IF($B221="",$H220,VALUE(SUBSTITUTE(SUBSTITUTE(SUBSTITUTE($B221,",","-"),".","-")," ","-"))))</f>
        <v>0</v>
      </c>
      <c r="I221" s="62">
        <f>IF(OR($H221&lt;41420,$H221&gt;41426,$H221=0,AND($H221&lt;&gt;$H220,$D221=""),T($E221)="",T($F221)&lt;&gt;"",$F221=0),0,1)</f>
        <v>0</v>
      </c>
      <c r="J221" s="68"/>
      <c r="K221" s="68"/>
      <c r="L221" s="68"/>
      <c r="M221" s="68"/>
      <c r="N221" s="68"/>
    </row>
    <row r="222" spans="2:14" s="64" customFormat="1" ht="27" customHeight="1">
      <c r="B222" s="79"/>
      <c r="C222" s="80"/>
      <c r="D222" s="81"/>
      <c r="E222" s="81"/>
      <c r="F222" s="82"/>
      <c r="G222" s="67"/>
      <c r="H222" s="62">
        <f>IF(T($B222)&lt;&gt;"",0,IF($B222="",$H221,VALUE(SUBSTITUTE(SUBSTITUTE(SUBSTITUTE($B222,",","-"),".","-")," ","-"))))</f>
        <v>0</v>
      </c>
      <c r="I222" s="62">
        <f>IF(OR($H222&lt;41420,$H222&gt;41426,$H222=0,AND($H222&lt;&gt;$H221,$D222=""),T($E222)="",T($F222)&lt;&gt;"",$F222=0),0,1)</f>
        <v>0</v>
      </c>
      <c r="J222" s="68"/>
      <c r="K222" s="68"/>
      <c r="L222" s="68"/>
      <c r="M222" s="68"/>
      <c r="N222" s="68"/>
    </row>
    <row r="223" spans="2:14" s="64" customFormat="1" ht="27" customHeight="1">
      <c r="B223" s="79"/>
      <c r="C223" s="80"/>
      <c r="D223" s="81"/>
      <c r="E223" s="81"/>
      <c r="F223" s="82"/>
      <c r="G223" s="67"/>
      <c r="H223" s="62">
        <f>IF(T($B223)&lt;&gt;"",0,IF($B223="",$H222,VALUE(SUBSTITUTE(SUBSTITUTE(SUBSTITUTE($B223,",","-"),".","-")," ","-"))))</f>
        <v>0</v>
      </c>
      <c r="I223" s="62">
        <f>IF(OR($H223&lt;41420,$H223&gt;41426,$H223=0,AND($H223&lt;&gt;$H222,$D223=""),T($E223)="",T($F223)&lt;&gt;"",$F223=0),0,1)</f>
        <v>0</v>
      </c>
      <c r="J223" s="68"/>
      <c r="K223" s="68"/>
      <c r="L223" s="68"/>
      <c r="M223" s="68"/>
      <c r="N223" s="68"/>
    </row>
    <row r="224" spans="2:14" s="64" customFormat="1" ht="27" customHeight="1">
      <c r="B224" s="79"/>
      <c r="C224" s="80"/>
      <c r="D224" s="81"/>
      <c r="E224" s="81"/>
      <c r="F224" s="82"/>
      <c r="G224" s="67"/>
      <c r="H224" s="62">
        <f>IF(T($B224)&lt;&gt;"",0,IF($B224="",$H223,VALUE(SUBSTITUTE(SUBSTITUTE(SUBSTITUTE($B224,",","-"),".","-")," ","-"))))</f>
        <v>0</v>
      </c>
      <c r="I224" s="62">
        <f>IF(OR($H224&lt;41420,$H224&gt;41426,$H224=0,AND($H224&lt;&gt;$H223,$D224=""),T($E224)="",T($F224)&lt;&gt;"",$F224=0),0,1)</f>
        <v>0</v>
      </c>
      <c r="J224" s="68"/>
      <c r="K224" s="68"/>
      <c r="L224" s="68"/>
      <c r="M224" s="68"/>
      <c r="N224" s="68"/>
    </row>
    <row r="225" spans="2:14" s="64" customFormat="1" ht="27" customHeight="1">
      <c r="B225" s="79"/>
      <c r="C225" s="80"/>
      <c r="D225" s="81"/>
      <c r="E225" s="81"/>
      <c r="F225" s="82"/>
      <c r="G225" s="67"/>
      <c r="H225" s="62">
        <f>IF(T($B225)&lt;&gt;"",0,IF($B225="",$H224,VALUE(SUBSTITUTE(SUBSTITUTE(SUBSTITUTE($B225,",","-"),".","-")," ","-"))))</f>
        <v>0</v>
      </c>
      <c r="I225" s="62">
        <f>IF(OR($H225&lt;41420,$H225&gt;41426,$H225=0,AND($H225&lt;&gt;$H224,$D225=""),T($E225)="",T($F225)&lt;&gt;"",$F225=0),0,1)</f>
        <v>0</v>
      </c>
      <c r="J225" s="68"/>
      <c r="K225" s="68"/>
      <c r="L225" s="68"/>
      <c r="M225" s="68"/>
      <c r="N225" s="68"/>
    </row>
    <row r="226" spans="2:14" s="64" customFormat="1" ht="27" customHeight="1">
      <c r="B226" s="79"/>
      <c r="C226" s="80"/>
      <c r="D226" s="81"/>
      <c r="E226" s="81"/>
      <c r="F226" s="82"/>
      <c r="G226" s="67"/>
      <c r="H226" s="62">
        <f>IF(T($B226)&lt;&gt;"",0,IF($B226="",$H225,VALUE(SUBSTITUTE(SUBSTITUTE(SUBSTITUTE($B226,",","-"),".","-")," ","-"))))</f>
        <v>0</v>
      </c>
      <c r="I226" s="62">
        <f>IF(OR($H226&lt;41420,$H226&gt;41426,$H226=0,AND($H226&lt;&gt;$H225,$D226=""),T($E226)="",T($F226)&lt;&gt;"",$F226=0),0,1)</f>
        <v>0</v>
      </c>
      <c r="J226" s="68"/>
      <c r="K226" s="68"/>
      <c r="L226" s="68"/>
      <c r="M226" s="68"/>
      <c r="N226" s="68"/>
    </row>
    <row r="227" spans="2:14" s="64" customFormat="1" ht="27" customHeight="1">
      <c r="B227" s="79"/>
      <c r="C227" s="80"/>
      <c r="D227" s="81"/>
      <c r="E227" s="81"/>
      <c r="F227" s="82"/>
      <c r="G227" s="67"/>
      <c r="H227" s="62">
        <f>IF(T($B227)&lt;&gt;"",0,IF($B227="",$H226,VALUE(SUBSTITUTE(SUBSTITUTE(SUBSTITUTE($B227,",","-"),".","-")," ","-"))))</f>
        <v>0</v>
      </c>
      <c r="I227" s="62">
        <f>IF(OR($H227&lt;41420,$H227&gt;41426,$H227=0,AND($H227&lt;&gt;$H226,$D227=""),T($E227)="",T($F227)&lt;&gt;"",$F227=0),0,1)</f>
        <v>0</v>
      </c>
      <c r="J227" s="68"/>
      <c r="K227" s="68"/>
      <c r="L227" s="68"/>
      <c r="M227" s="68"/>
      <c r="N227" s="68"/>
    </row>
    <row r="228" spans="2:14" s="64" customFormat="1" ht="27" customHeight="1">
      <c r="B228" s="79"/>
      <c r="C228" s="80"/>
      <c r="D228" s="81"/>
      <c r="E228" s="81"/>
      <c r="F228" s="82"/>
      <c r="G228" s="67"/>
      <c r="H228" s="62">
        <f>IF(T($B228)&lt;&gt;"",0,IF($B228="",$H227,VALUE(SUBSTITUTE(SUBSTITUTE(SUBSTITUTE($B228,",","-"),".","-")," ","-"))))</f>
        <v>0</v>
      </c>
      <c r="I228" s="62">
        <f>IF(OR($H228&lt;41420,$H228&gt;41426,$H228=0,AND($H228&lt;&gt;$H227,$D228=""),T($E228)="",T($F228)&lt;&gt;"",$F228=0),0,1)</f>
        <v>0</v>
      </c>
      <c r="J228" s="68"/>
      <c r="K228" s="68"/>
      <c r="L228" s="68"/>
      <c r="M228" s="68"/>
      <c r="N228" s="68"/>
    </row>
    <row r="229" spans="2:14" s="64" customFormat="1" ht="27" customHeight="1">
      <c r="B229" s="79"/>
      <c r="C229" s="80"/>
      <c r="D229" s="81"/>
      <c r="E229" s="81"/>
      <c r="F229" s="82"/>
      <c r="G229" s="67"/>
      <c r="H229" s="62">
        <f>IF(T($B229)&lt;&gt;"",0,IF($B229="",$H228,VALUE(SUBSTITUTE(SUBSTITUTE(SUBSTITUTE($B229,",","-"),".","-")," ","-"))))</f>
        <v>0</v>
      </c>
      <c r="I229" s="62">
        <f>IF(OR($H229&lt;41420,$H229&gt;41426,$H229=0,AND($H229&lt;&gt;$H228,$D229=""),T($E229)="",T($F229)&lt;&gt;"",$F229=0),0,1)</f>
        <v>0</v>
      </c>
      <c r="J229" s="68"/>
      <c r="K229" s="68"/>
      <c r="L229" s="68"/>
      <c r="M229" s="68"/>
      <c r="N229" s="68"/>
    </row>
    <row r="230" spans="2:14" s="64" customFormat="1" ht="27" customHeight="1">
      <c r="B230" s="79"/>
      <c r="C230" s="80"/>
      <c r="D230" s="81"/>
      <c r="E230" s="81"/>
      <c r="F230" s="82"/>
      <c r="G230" s="67"/>
      <c r="H230" s="62">
        <f>IF(T($B230)&lt;&gt;"",0,IF($B230="",$H229,VALUE(SUBSTITUTE(SUBSTITUTE(SUBSTITUTE($B230,",","-"),".","-")," ","-"))))</f>
        <v>0</v>
      </c>
      <c r="I230" s="62">
        <f>IF(OR($H230&lt;41420,$H230&gt;41426,$H230=0,AND($H230&lt;&gt;$H229,$D230=""),T($E230)="",T($F230)&lt;&gt;"",$F230=0),0,1)</f>
        <v>0</v>
      </c>
      <c r="J230" s="68"/>
      <c r="K230" s="68"/>
      <c r="L230" s="68"/>
      <c r="M230" s="68"/>
      <c r="N230" s="68"/>
    </row>
    <row r="231" spans="2:14" s="64" customFormat="1" ht="27" customHeight="1">
      <c r="B231" s="79"/>
      <c r="C231" s="80"/>
      <c r="D231" s="81"/>
      <c r="E231" s="81"/>
      <c r="F231" s="82"/>
      <c r="G231" s="67"/>
      <c r="H231" s="62">
        <f>IF(T($B231)&lt;&gt;"",0,IF($B231="",$H230,VALUE(SUBSTITUTE(SUBSTITUTE(SUBSTITUTE($B231,",","-"),".","-")," ","-"))))</f>
        <v>0</v>
      </c>
      <c r="I231" s="62">
        <f>IF(OR($H231&lt;41420,$H231&gt;41426,$H231=0,AND($H231&lt;&gt;$H230,$D231=""),T($E231)="",T($F231)&lt;&gt;"",$F231=0),0,1)</f>
        <v>0</v>
      </c>
      <c r="J231" s="68"/>
      <c r="K231" s="68"/>
      <c r="L231" s="68"/>
      <c r="M231" s="68"/>
      <c r="N231" s="68"/>
    </row>
    <row r="232" spans="2:14" s="64" customFormat="1" ht="27" customHeight="1">
      <c r="B232" s="79"/>
      <c r="C232" s="80"/>
      <c r="D232" s="81"/>
      <c r="E232" s="81"/>
      <c r="F232" s="82"/>
      <c r="G232" s="67"/>
      <c r="H232" s="62">
        <f>IF(T($B232)&lt;&gt;"",0,IF($B232="",$H231,VALUE(SUBSTITUTE(SUBSTITUTE(SUBSTITUTE($B232,",","-"),".","-")," ","-"))))</f>
        <v>0</v>
      </c>
      <c r="I232" s="62">
        <f>IF(OR($H232&lt;41420,$H232&gt;41426,$H232=0,AND($H232&lt;&gt;$H231,$D232=""),T($E232)="",T($F232)&lt;&gt;"",$F232=0),0,1)</f>
        <v>0</v>
      </c>
      <c r="J232" s="68"/>
      <c r="K232" s="68"/>
      <c r="L232" s="68"/>
      <c r="M232" s="68"/>
      <c r="N232" s="68"/>
    </row>
    <row r="233" spans="2:14" s="64" customFormat="1" ht="27" customHeight="1">
      <c r="B233" s="79"/>
      <c r="C233" s="80"/>
      <c r="D233" s="81"/>
      <c r="E233" s="81"/>
      <c r="F233" s="82"/>
      <c r="G233" s="67"/>
      <c r="H233" s="62">
        <f>IF(T($B233)&lt;&gt;"",0,IF($B233="",$H232,VALUE(SUBSTITUTE(SUBSTITUTE(SUBSTITUTE($B233,",","-"),".","-")," ","-"))))</f>
        <v>0</v>
      </c>
      <c r="I233" s="62">
        <f>IF(OR($H233&lt;41420,$H233&gt;41426,$H233=0,AND($H233&lt;&gt;$H232,$D233=""),T($E233)="",T($F233)&lt;&gt;"",$F233=0),0,1)</f>
        <v>0</v>
      </c>
      <c r="J233" s="68"/>
      <c r="K233" s="68"/>
      <c r="L233" s="68"/>
      <c r="M233" s="68"/>
      <c r="N233" s="68"/>
    </row>
    <row r="234" spans="2:14" s="64" customFormat="1" ht="27" customHeight="1">
      <c r="B234" s="79"/>
      <c r="C234" s="80"/>
      <c r="D234" s="81"/>
      <c r="E234" s="81"/>
      <c r="F234" s="82"/>
      <c r="G234" s="67"/>
      <c r="H234" s="62">
        <f>IF(T($B234)&lt;&gt;"",0,IF($B234="",$H233,VALUE(SUBSTITUTE(SUBSTITUTE(SUBSTITUTE($B234,",","-"),".","-")," ","-"))))</f>
        <v>0</v>
      </c>
      <c r="I234" s="62">
        <f>IF(OR($H234&lt;41420,$H234&gt;41426,$H234=0,AND($H234&lt;&gt;$H233,$D234=""),T($E234)="",T($F234)&lt;&gt;"",$F234=0),0,1)</f>
        <v>0</v>
      </c>
      <c r="J234" s="68"/>
      <c r="K234" s="68"/>
      <c r="L234" s="68"/>
      <c r="M234" s="68"/>
      <c r="N234" s="68"/>
    </row>
    <row r="235" spans="2:14" s="64" customFormat="1" ht="27" customHeight="1">
      <c r="B235" s="79"/>
      <c r="C235" s="80"/>
      <c r="D235" s="81"/>
      <c r="E235" s="81"/>
      <c r="F235" s="82"/>
      <c r="G235" s="67"/>
      <c r="H235" s="62">
        <f>IF(T($B235)&lt;&gt;"",0,IF($B235="",$H234,VALUE(SUBSTITUTE(SUBSTITUTE(SUBSTITUTE($B235,",","-"),".","-")," ","-"))))</f>
        <v>0</v>
      </c>
      <c r="I235" s="62">
        <f>IF(OR($H235&lt;41420,$H235&gt;41426,$H235=0,AND($H235&lt;&gt;$H234,$D235=""),T($E235)="",T($F235)&lt;&gt;"",$F235=0),0,1)</f>
        <v>0</v>
      </c>
      <c r="J235" s="68"/>
      <c r="K235" s="68"/>
      <c r="L235" s="68"/>
      <c r="M235" s="68"/>
      <c r="N235" s="68"/>
    </row>
    <row r="236" spans="2:14" s="64" customFormat="1" ht="27" customHeight="1">
      <c r="B236" s="79"/>
      <c r="C236" s="80"/>
      <c r="D236" s="81"/>
      <c r="E236" s="81"/>
      <c r="F236" s="82"/>
      <c r="G236" s="67"/>
      <c r="H236" s="62">
        <f>IF(T($B236)&lt;&gt;"",0,IF($B236="",$H235,VALUE(SUBSTITUTE(SUBSTITUTE(SUBSTITUTE($B236,",","-"),".","-")," ","-"))))</f>
        <v>0</v>
      </c>
      <c r="I236" s="62">
        <f>IF(OR($H236&lt;41420,$H236&gt;41426,$H236=0,AND($H236&lt;&gt;$H235,$D236=""),T($E236)="",T($F236)&lt;&gt;"",$F236=0),0,1)</f>
        <v>0</v>
      </c>
      <c r="J236" s="68"/>
      <c r="K236" s="68"/>
      <c r="L236" s="68"/>
      <c r="M236" s="68"/>
      <c r="N236" s="68"/>
    </row>
    <row r="237" spans="2:14" s="64" customFormat="1" ht="27" customHeight="1">
      <c r="B237" s="79"/>
      <c r="C237" s="80"/>
      <c r="D237" s="81"/>
      <c r="E237" s="81"/>
      <c r="F237" s="82"/>
      <c r="G237" s="67"/>
      <c r="H237" s="62">
        <f>IF(T($B237)&lt;&gt;"",0,IF($B237="",$H236,VALUE(SUBSTITUTE(SUBSTITUTE(SUBSTITUTE($B237,",","-"),".","-")," ","-"))))</f>
        <v>0</v>
      </c>
      <c r="I237" s="62">
        <f>IF(OR($H237&lt;41420,$H237&gt;41426,$H237=0,AND($H237&lt;&gt;$H236,$D237=""),T($E237)="",T($F237)&lt;&gt;"",$F237=0),0,1)</f>
        <v>0</v>
      </c>
      <c r="J237" s="68"/>
      <c r="K237" s="68"/>
      <c r="L237" s="68"/>
      <c r="M237" s="68"/>
      <c r="N237" s="68"/>
    </row>
    <row r="238" spans="2:14" s="64" customFormat="1" ht="27" customHeight="1">
      <c r="B238" s="79"/>
      <c r="C238" s="80"/>
      <c r="D238" s="81"/>
      <c r="E238" s="81"/>
      <c r="F238" s="82"/>
      <c r="G238" s="67"/>
      <c r="H238" s="62">
        <f>IF(T($B238)&lt;&gt;"",0,IF($B238="",$H237,VALUE(SUBSTITUTE(SUBSTITUTE(SUBSTITUTE($B238,",","-"),".","-")," ","-"))))</f>
        <v>0</v>
      </c>
      <c r="I238" s="62">
        <f>IF(OR($H238&lt;41420,$H238&gt;41426,$H238=0,AND($H238&lt;&gt;$H237,$D238=""),T($E238)="",T($F238)&lt;&gt;"",$F238=0),0,1)</f>
        <v>0</v>
      </c>
      <c r="J238" s="68"/>
      <c r="K238" s="68"/>
      <c r="L238" s="68"/>
      <c r="M238" s="68"/>
      <c r="N238" s="68"/>
    </row>
    <row r="239" spans="2:14" s="64" customFormat="1" ht="27" customHeight="1">
      <c r="B239" s="79"/>
      <c r="C239" s="80"/>
      <c r="D239" s="81"/>
      <c r="E239" s="81"/>
      <c r="F239" s="82"/>
      <c r="G239" s="67"/>
      <c r="H239" s="62">
        <f>IF(T($B239)&lt;&gt;"",0,IF($B239="",$H238,VALUE(SUBSTITUTE(SUBSTITUTE(SUBSTITUTE($B239,",","-"),".","-")," ","-"))))</f>
        <v>0</v>
      </c>
      <c r="I239" s="62">
        <f>IF(OR($H239&lt;41420,$H239&gt;41426,$H239=0,AND($H239&lt;&gt;$H238,$D239=""),T($E239)="",T($F239)&lt;&gt;"",$F239=0),0,1)</f>
        <v>0</v>
      </c>
      <c r="J239" s="68"/>
      <c r="K239" s="68"/>
      <c r="L239" s="68"/>
      <c r="M239" s="68"/>
      <c r="N239" s="68"/>
    </row>
    <row r="240" spans="2:14" s="64" customFormat="1" ht="27" customHeight="1">
      <c r="B240" s="79"/>
      <c r="C240" s="80"/>
      <c r="D240" s="81"/>
      <c r="E240" s="81"/>
      <c r="F240" s="82"/>
      <c r="G240" s="67"/>
      <c r="H240" s="62">
        <f>IF(T($B240)&lt;&gt;"",0,IF($B240="",$H239,VALUE(SUBSTITUTE(SUBSTITUTE(SUBSTITUTE($B240,",","-"),".","-")," ","-"))))</f>
        <v>0</v>
      </c>
      <c r="I240" s="62">
        <f>IF(OR($H240&lt;41420,$H240&gt;41426,$H240=0,AND($H240&lt;&gt;$H239,$D240=""),T($E240)="",T($F240)&lt;&gt;"",$F240=0),0,1)</f>
        <v>0</v>
      </c>
      <c r="J240" s="68"/>
      <c r="K240" s="68"/>
      <c r="L240" s="68"/>
      <c r="M240" s="68"/>
      <c r="N240" s="68"/>
    </row>
    <row r="241" spans="2:14" s="64" customFormat="1" ht="27" customHeight="1">
      <c r="B241" s="79"/>
      <c r="C241" s="80"/>
      <c r="D241" s="81"/>
      <c r="E241" s="81"/>
      <c r="F241" s="82"/>
      <c r="G241" s="67"/>
      <c r="H241" s="62">
        <f>IF(T($B241)&lt;&gt;"",0,IF($B241="",$H240,VALUE(SUBSTITUTE(SUBSTITUTE(SUBSTITUTE($B241,",","-"),".","-")," ","-"))))</f>
        <v>0</v>
      </c>
      <c r="I241" s="62">
        <f>IF(OR($H241&lt;41420,$H241&gt;41426,$H241=0,AND($H241&lt;&gt;$H240,$D241=""),T($E241)="",T($F241)&lt;&gt;"",$F241=0),0,1)</f>
        <v>0</v>
      </c>
      <c r="J241" s="68"/>
      <c r="K241" s="68"/>
      <c r="L241" s="68"/>
      <c r="M241" s="68"/>
      <c r="N241" s="68"/>
    </row>
    <row r="242" spans="2:14" s="64" customFormat="1" ht="27" customHeight="1">
      <c r="B242" s="79"/>
      <c r="C242" s="80"/>
      <c r="D242" s="81"/>
      <c r="E242" s="81"/>
      <c r="F242" s="82"/>
      <c r="G242" s="67"/>
      <c r="H242" s="62">
        <f>IF(T($B242)&lt;&gt;"",0,IF($B242="",$H241,VALUE(SUBSTITUTE(SUBSTITUTE(SUBSTITUTE($B242,",","-"),".","-")," ","-"))))</f>
        <v>0</v>
      </c>
      <c r="I242" s="62">
        <f>IF(OR($H242&lt;41420,$H242&gt;41426,$H242=0,AND($H242&lt;&gt;$H241,$D242=""),T($E242)="",T($F242)&lt;&gt;"",$F242=0),0,1)</f>
        <v>0</v>
      </c>
      <c r="J242" s="68"/>
      <c r="K242" s="68"/>
      <c r="L242" s="68"/>
      <c r="M242" s="68"/>
      <c r="N242" s="68"/>
    </row>
    <row r="243" spans="2:14" s="64" customFormat="1" ht="27" customHeight="1">
      <c r="B243" s="79"/>
      <c r="C243" s="80"/>
      <c r="D243" s="81"/>
      <c r="E243" s="81"/>
      <c r="F243" s="82"/>
      <c r="G243" s="67"/>
      <c r="H243" s="62">
        <f>IF(T($B243)&lt;&gt;"",0,IF($B243="",$H242,VALUE(SUBSTITUTE(SUBSTITUTE(SUBSTITUTE($B243,",","-"),".","-")," ","-"))))</f>
        <v>0</v>
      </c>
      <c r="I243" s="62">
        <f>IF(OR($H243&lt;41420,$H243&gt;41426,$H243=0,AND($H243&lt;&gt;$H242,$D243=""),T($E243)="",T($F243)&lt;&gt;"",$F243=0),0,1)</f>
        <v>0</v>
      </c>
      <c r="J243" s="68"/>
      <c r="K243" s="68"/>
      <c r="L243" s="68"/>
      <c r="M243" s="68"/>
      <c r="N243" s="68"/>
    </row>
    <row r="244" spans="2:14" s="64" customFormat="1" ht="27" customHeight="1">
      <c r="B244" s="79"/>
      <c r="C244" s="80"/>
      <c r="D244" s="81"/>
      <c r="E244" s="81"/>
      <c r="F244" s="82"/>
      <c r="G244" s="67"/>
      <c r="H244" s="62">
        <f>IF(T($B244)&lt;&gt;"",0,IF($B244="",$H243,VALUE(SUBSTITUTE(SUBSTITUTE(SUBSTITUTE($B244,",","-"),".","-")," ","-"))))</f>
        <v>0</v>
      </c>
      <c r="I244" s="62">
        <f>IF(OR($H244&lt;41420,$H244&gt;41426,$H244=0,AND($H244&lt;&gt;$H243,$D244=""),T($E244)="",T($F244)&lt;&gt;"",$F244=0),0,1)</f>
        <v>0</v>
      </c>
      <c r="J244" s="68"/>
      <c r="K244" s="68"/>
      <c r="L244" s="68"/>
      <c r="M244" s="68"/>
      <c r="N244" s="68"/>
    </row>
    <row r="245" spans="2:14" s="64" customFormat="1" ht="27" customHeight="1">
      <c r="B245" s="79"/>
      <c r="C245" s="80"/>
      <c r="D245" s="81"/>
      <c r="E245" s="81"/>
      <c r="F245" s="82"/>
      <c r="G245" s="67"/>
      <c r="H245" s="62">
        <f>IF(T($B245)&lt;&gt;"",0,IF($B245="",$H244,VALUE(SUBSTITUTE(SUBSTITUTE(SUBSTITUTE($B245,",","-"),".","-")," ","-"))))</f>
        <v>0</v>
      </c>
      <c r="I245" s="62">
        <f>IF(OR($H245&lt;41420,$H245&gt;41426,$H245=0,AND($H245&lt;&gt;$H244,$D245=""),T($E245)="",T($F245)&lt;&gt;"",$F245=0),0,1)</f>
        <v>0</v>
      </c>
      <c r="J245" s="68"/>
      <c r="K245" s="68"/>
      <c r="L245" s="68"/>
      <c r="M245" s="68"/>
      <c r="N245" s="68"/>
    </row>
    <row r="246" spans="2:14" s="64" customFormat="1" ht="27" customHeight="1">
      <c r="B246" s="79"/>
      <c r="C246" s="80"/>
      <c r="D246" s="81"/>
      <c r="E246" s="81"/>
      <c r="F246" s="82"/>
      <c r="G246" s="67"/>
      <c r="H246" s="62">
        <f>IF(T($B246)&lt;&gt;"",0,IF($B246="",$H245,VALUE(SUBSTITUTE(SUBSTITUTE(SUBSTITUTE($B246,",","-"),".","-")," ","-"))))</f>
        <v>0</v>
      </c>
      <c r="I246" s="62">
        <f>IF(OR($H246&lt;41420,$H246&gt;41426,$H246=0,AND($H246&lt;&gt;$H245,$D246=""),T($E246)="",T($F246)&lt;&gt;"",$F246=0),0,1)</f>
        <v>0</v>
      </c>
      <c r="J246" s="68"/>
      <c r="K246" s="68"/>
      <c r="L246" s="68"/>
      <c r="M246" s="68"/>
      <c r="N246" s="68"/>
    </row>
    <row r="247" spans="2:14" s="64" customFormat="1" ht="27" customHeight="1">
      <c r="B247" s="79"/>
      <c r="C247" s="80"/>
      <c r="D247" s="81"/>
      <c r="E247" s="81"/>
      <c r="F247" s="82"/>
      <c r="G247" s="67"/>
      <c r="H247" s="62">
        <f>IF(T($B247)&lt;&gt;"",0,IF($B247="",$H246,VALUE(SUBSTITUTE(SUBSTITUTE(SUBSTITUTE($B247,",","-"),".","-")," ","-"))))</f>
        <v>0</v>
      </c>
      <c r="I247" s="62">
        <f>IF(OR($H247&lt;41420,$H247&gt;41426,$H247=0,AND($H247&lt;&gt;$H246,$D247=""),T($E247)="",T($F247)&lt;&gt;"",$F247=0),0,1)</f>
        <v>0</v>
      </c>
      <c r="J247" s="68"/>
      <c r="K247" s="68"/>
      <c r="L247" s="68"/>
      <c r="M247" s="68"/>
      <c r="N247" s="68"/>
    </row>
    <row r="248" spans="2:14" s="64" customFormat="1" ht="27" customHeight="1">
      <c r="B248" s="79"/>
      <c r="C248" s="80"/>
      <c r="D248" s="81"/>
      <c r="E248" s="81"/>
      <c r="F248" s="82"/>
      <c r="G248" s="67"/>
      <c r="H248" s="62">
        <f>IF(T($B248)&lt;&gt;"",0,IF($B248="",$H247,VALUE(SUBSTITUTE(SUBSTITUTE(SUBSTITUTE($B248,",","-"),".","-")," ","-"))))</f>
        <v>0</v>
      </c>
      <c r="I248" s="62">
        <f>IF(OR($H248&lt;41420,$H248&gt;41426,$H248=0,AND($H248&lt;&gt;$H247,$D248=""),T($E248)="",T($F248)&lt;&gt;"",$F248=0),0,1)</f>
        <v>0</v>
      </c>
      <c r="J248" s="68"/>
      <c r="K248" s="68"/>
      <c r="L248" s="68"/>
      <c r="M248" s="68"/>
      <c r="N248" s="68"/>
    </row>
    <row r="249" spans="2:14" s="64" customFormat="1" ht="27" customHeight="1">
      <c r="B249" s="79"/>
      <c r="C249" s="80"/>
      <c r="D249" s="81"/>
      <c r="E249" s="81"/>
      <c r="F249" s="82"/>
      <c r="G249" s="67"/>
      <c r="H249" s="62">
        <f>IF(T($B249)&lt;&gt;"",0,IF($B249="",$H248,VALUE(SUBSTITUTE(SUBSTITUTE(SUBSTITUTE($B249,",","-"),".","-")," ","-"))))</f>
        <v>0</v>
      </c>
      <c r="I249" s="62">
        <f>IF(OR($H249&lt;41420,$H249&gt;41426,$H249=0,AND($H249&lt;&gt;$H248,$D249=""),T($E249)="",T($F249)&lt;&gt;"",$F249=0),0,1)</f>
        <v>0</v>
      </c>
      <c r="J249" s="68"/>
      <c r="K249" s="68"/>
      <c r="L249" s="68"/>
      <c r="M249" s="68"/>
      <c r="N249" s="68"/>
    </row>
    <row r="250" spans="2:14" s="64" customFormat="1" ht="27" customHeight="1">
      <c r="B250" s="79"/>
      <c r="C250" s="80"/>
      <c r="D250" s="81"/>
      <c r="E250" s="81"/>
      <c r="F250" s="82"/>
      <c r="G250" s="67"/>
      <c r="H250" s="62">
        <f>IF(T($B250)&lt;&gt;"",0,IF($B250="",$H249,VALUE(SUBSTITUTE(SUBSTITUTE(SUBSTITUTE($B250,",","-"),".","-")," ","-"))))</f>
        <v>0</v>
      </c>
      <c r="I250" s="62">
        <f>IF(OR($H250&lt;41420,$H250&gt;41426,$H250=0,AND($H250&lt;&gt;$H249,$D250=""),T($E250)="",T($F250)&lt;&gt;"",$F250=0),0,1)</f>
        <v>0</v>
      </c>
      <c r="J250" s="68"/>
      <c r="K250" s="68"/>
      <c r="L250" s="68"/>
      <c r="M250" s="68"/>
      <c r="N250" s="68"/>
    </row>
    <row r="251" spans="2:14" s="64" customFormat="1" ht="27" customHeight="1">
      <c r="B251" s="79"/>
      <c r="C251" s="80"/>
      <c r="D251" s="81"/>
      <c r="E251" s="81"/>
      <c r="F251" s="82"/>
      <c r="G251" s="67"/>
      <c r="H251" s="62">
        <f>IF(T($B251)&lt;&gt;"",0,IF($B251="",$H250,VALUE(SUBSTITUTE(SUBSTITUTE(SUBSTITUTE($B251,",","-"),".","-")," ","-"))))</f>
        <v>0</v>
      </c>
      <c r="I251" s="62">
        <f>IF(OR($H251&lt;41420,$H251&gt;41426,$H251=0,AND($H251&lt;&gt;$H250,$D251=""),T($E251)="",T($F251)&lt;&gt;"",$F251=0),0,1)</f>
        <v>0</v>
      </c>
      <c r="J251" s="68"/>
      <c r="K251" s="68"/>
      <c r="L251" s="68"/>
      <c r="M251" s="68"/>
      <c r="N251" s="68"/>
    </row>
    <row r="252" spans="2:14" s="64" customFormat="1" ht="27" customHeight="1">
      <c r="B252" s="79"/>
      <c r="C252" s="80"/>
      <c r="D252" s="81"/>
      <c r="E252" s="81"/>
      <c r="F252" s="82"/>
      <c r="G252" s="67"/>
      <c r="H252" s="62">
        <f>IF(T($B252)&lt;&gt;"",0,IF($B252="",$H251,VALUE(SUBSTITUTE(SUBSTITUTE(SUBSTITUTE($B252,",","-"),".","-")," ","-"))))</f>
        <v>0</v>
      </c>
      <c r="I252" s="62">
        <f>IF(OR($H252&lt;41420,$H252&gt;41426,$H252=0,AND($H252&lt;&gt;$H251,$D252=""),T($E252)="",T($F252)&lt;&gt;"",$F252=0),0,1)</f>
        <v>0</v>
      </c>
      <c r="J252" s="68"/>
      <c r="K252" s="68"/>
      <c r="L252" s="68"/>
      <c r="M252" s="68"/>
      <c r="N252" s="68"/>
    </row>
    <row r="253" spans="2:14" s="64" customFormat="1" ht="27" customHeight="1">
      <c r="B253" s="79"/>
      <c r="C253" s="80"/>
      <c r="D253" s="81"/>
      <c r="E253" s="81"/>
      <c r="F253" s="82"/>
      <c r="G253" s="67"/>
      <c r="H253" s="62">
        <f>IF(T($B253)&lt;&gt;"",0,IF($B253="",$H252,VALUE(SUBSTITUTE(SUBSTITUTE(SUBSTITUTE($B253,",","-"),".","-")," ","-"))))</f>
        <v>0</v>
      </c>
      <c r="I253" s="62">
        <f>IF(OR($H253&lt;41420,$H253&gt;41426,$H253=0,AND($H253&lt;&gt;$H252,$D253=""),T($E253)="",T($F253)&lt;&gt;"",$F253=0),0,1)</f>
        <v>0</v>
      </c>
      <c r="J253" s="68"/>
      <c r="K253" s="68"/>
      <c r="L253" s="68"/>
      <c r="M253" s="68"/>
      <c r="N253" s="68"/>
    </row>
    <row r="254" spans="2:14" s="64" customFormat="1" ht="27" customHeight="1">
      <c r="B254" s="79"/>
      <c r="C254" s="80"/>
      <c r="D254" s="81"/>
      <c r="E254" s="81"/>
      <c r="F254" s="82"/>
      <c r="G254" s="67"/>
      <c r="H254" s="62">
        <f>IF(T($B254)&lt;&gt;"",0,IF($B254="",$H253,VALUE(SUBSTITUTE(SUBSTITUTE(SUBSTITUTE($B254,",","-"),".","-")," ","-"))))</f>
        <v>0</v>
      </c>
      <c r="I254" s="62">
        <f>IF(OR($H254&lt;41420,$H254&gt;41426,$H254=0,AND($H254&lt;&gt;$H253,$D254=""),T($E254)="",T($F254)&lt;&gt;"",$F254=0),0,1)</f>
        <v>0</v>
      </c>
      <c r="J254" s="68"/>
      <c r="K254" s="68"/>
      <c r="L254" s="68"/>
      <c r="M254" s="68"/>
      <c r="N254" s="68"/>
    </row>
    <row r="255" spans="2:14" s="64" customFormat="1" ht="27" customHeight="1">
      <c r="B255" s="79"/>
      <c r="C255" s="80"/>
      <c r="D255" s="81"/>
      <c r="E255" s="81"/>
      <c r="F255" s="82"/>
      <c r="G255" s="67"/>
      <c r="H255" s="62">
        <f>IF(T($B255)&lt;&gt;"",0,IF($B255="",$H254,VALUE(SUBSTITUTE(SUBSTITUTE(SUBSTITUTE($B255,",","-"),".","-")," ","-"))))</f>
        <v>0</v>
      </c>
      <c r="I255" s="62">
        <f>IF(OR($H255&lt;41420,$H255&gt;41426,$H255=0,AND($H255&lt;&gt;$H254,$D255=""),T($E255)="",T($F255)&lt;&gt;"",$F255=0),0,1)</f>
        <v>0</v>
      </c>
      <c r="J255" s="68"/>
      <c r="K255" s="68"/>
      <c r="L255" s="68"/>
      <c r="M255" s="68"/>
      <c r="N255" s="68"/>
    </row>
    <row r="256" spans="2:14" s="64" customFormat="1" ht="27" customHeight="1">
      <c r="B256" s="79"/>
      <c r="C256" s="80"/>
      <c r="D256" s="81"/>
      <c r="E256" s="81"/>
      <c r="F256" s="82"/>
      <c r="G256" s="67"/>
      <c r="H256" s="62">
        <f>IF(T($B256)&lt;&gt;"",0,IF($B256="",$H255,VALUE(SUBSTITUTE(SUBSTITUTE(SUBSTITUTE($B256,",","-"),".","-")," ","-"))))</f>
        <v>0</v>
      </c>
      <c r="I256" s="62">
        <f>IF(OR($H256&lt;41420,$H256&gt;41426,$H256=0,AND($H256&lt;&gt;$H255,$D256=""),T($E256)="",T($F256)&lt;&gt;"",$F256=0),0,1)</f>
        <v>0</v>
      </c>
      <c r="J256" s="68"/>
      <c r="K256" s="68"/>
      <c r="L256" s="68"/>
      <c r="M256" s="68"/>
      <c r="N256" s="68"/>
    </row>
    <row r="257" spans="2:14" s="64" customFormat="1" ht="27" customHeight="1">
      <c r="B257" s="79"/>
      <c r="C257" s="80"/>
      <c r="D257" s="81"/>
      <c r="E257" s="81"/>
      <c r="F257" s="82"/>
      <c r="G257" s="67"/>
      <c r="H257" s="62">
        <f>IF(T($B257)&lt;&gt;"",0,IF($B257="",$H256,VALUE(SUBSTITUTE(SUBSTITUTE(SUBSTITUTE($B257,",","-"),".","-")," ","-"))))</f>
        <v>0</v>
      </c>
      <c r="I257" s="62">
        <f>IF(OR($H257&lt;41420,$H257&gt;41426,$H257=0,AND($H257&lt;&gt;$H256,$D257=""),T($E257)="",T($F257)&lt;&gt;"",$F257=0),0,1)</f>
        <v>0</v>
      </c>
      <c r="J257" s="68"/>
      <c r="K257" s="68"/>
      <c r="L257" s="68"/>
      <c r="M257" s="68"/>
      <c r="N257" s="68"/>
    </row>
    <row r="258" spans="2:14" s="64" customFormat="1" ht="27" customHeight="1">
      <c r="B258" s="79"/>
      <c r="C258" s="80"/>
      <c r="D258" s="81"/>
      <c r="E258" s="81"/>
      <c r="F258" s="82"/>
      <c r="G258" s="67"/>
      <c r="H258" s="62">
        <f>IF(T($B258)&lt;&gt;"",0,IF($B258="",$H257,VALUE(SUBSTITUTE(SUBSTITUTE(SUBSTITUTE($B258,",","-"),".","-")," ","-"))))</f>
        <v>0</v>
      </c>
      <c r="I258" s="62">
        <f>IF(OR($H258&lt;41420,$H258&gt;41426,$H258=0,AND($H258&lt;&gt;$H257,$D258=""),T($E258)="",T($F258)&lt;&gt;"",$F258=0),0,1)</f>
        <v>0</v>
      </c>
      <c r="J258" s="68"/>
      <c r="K258" s="68"/>
      <c r="L258" s="68"/>
      <c r="M258" s="68"/>
      <c r="N258" s="68"/>
    </row>
    <row r="259" spans="2:14" s="64" customFormat="1" ht="27" customHeight="1">
      <c r="B259" s="79"/>
      <c r="C259" s="80"/>
      <c r="D259" s="81"/>
      <c r="E259" s="81"/>
      <c r="F259" s="82"/>
      <c r="G259" s="67"/>
      <c r="H259" s="62">
        <f>IF(T($B259)&lt;&gt;"",0,IF($B259="",$H258,VALUE(SUBSTITUTE(SUBSTITUTE(SUBSTITUTE($B259,",","-"),".","-")," ","-"))))</f>
        <v>0</v>
      </c>
      <c r="I259" s="62">
        <f>IF(OR($H259&lt;41420,$H259&gt;41426,$H259=0,AND($H259&lt;&gt;$H258,$D259=""),T($E259)="",T($F259)&lt;&gt;"",$F259=0),0,1)</f>
        <v>0</v>
      </c>
      <c r="J259" s="68"/>
      <c r="K259" s="68"/>
      <c r="L259" s="68"/>
      <c r="M259" s="68"/>
      <c r="N259" s="68"/>
    </row>
    <row r="260" spans="2:14" s="64" customFormat="1" ht="27" customHeight="1">
      <c r="B260" s="79"/>
      <c r="C260" s="80"/>
      <c r="D260" s="81"/>
      <c r="E260" s="81"/>
      <c r="F260" s="82"/>
      <c r="G260" s="67"/>
      <c r="H260" s="62">
        <f>IF(T($B260)&lt;&gt;"",0,IF($B260="",$H259,VALUE(SUBSTITUTE(SUBSTITUTE(SUBSTITUTE($B260,",","-"),".","-")," ","-"))))</f>
        <v>0</v>
      </c>
      <c r="I260" s="62">
        <f>IF(OR($H260&lt;41420,$H260&gt;41426,$H260=0,AND($H260&lt;&gt;$H259,$D260=""),T($E260)="",T($F260)&lt;&gt;"",$F260=0),0,1)</f>
        <v>0</v>
      </c>
      <c r="J260" s="68"/>
      <c r="K260" s="68"/>
      <c r="L260" s="68"/>
      <c r="M260" s="68"/>
      <c r="N260" s="68"/>
    </row>
    <row r="261" spans="2:14" s="64" customFormat="1" ht="27" customHeight="1">
      <c r="B261" s="79"/>
      <c r="C261" s="80"/>
      <c r="D261" s="81"/>
      <c r="E261" s="81"/>
      <c r="F261" s="82"/>
      <c r="G261" s="67"/>
      <c r="H261" s="62">
        <f>IF(T($B261)&lt;&gt;"",0,IF($B261="",$H260,VALUE(SUBSTITUTE(SUBSTITUTE(SUBSTITUTE($B261,",","-"),".","-")," ","-"))))</f>
        <v>0</v>
      </c>
      <c r="I261" s="62">
        <f>IF(OR($H261&lt;41420,$H261&gt;41426,$H261=0,AND($H261&lt;&gt;$H260,$D261=""),T($E261)="",T($F261)&lt;&gt;"",$F261=0),0,1)</f>
        <v>0</v>
      </c>
      <c r="J261" s="68"/>
      <c r="K261" s="68"/>
      <c r="L261" s="68"/>
      <c r="M261" s="68"/>
      <c r="N261" s="68"/>
    </row>
    <row r="262" spans="2:14" s="64" customFormat="1" ht="27" customHeight="1">
      <c r="B262" s="79"/>
      <c r="C262" s="80"/>
      <c r="D262" s="81"/>
      <c r="E262" s="81"/>
      <c r="F262" s="82"/>
      <c r="G262" s="67"/>
      <c r="H262" s="62">
        <f>IF(T($B262)&lt;&gt;"",0,IF($B262="",$H261,VALUE(SUBSTITUTE(SUBSTITUTE(SUBSTITUTE($B262,",","-"),".","-")," ","-"))))</f>
        <v>0</v>
      </c>
      <c r="I262" s="62">
        <f>IF(OR($H262&lt;41420,$H262&gt;41426,$H262=0,AND($H262&lt;&gt;$H261,$D262=""),T($E262)="",T($F262)&lt;&gt;"",$F262=0),0,1)</f>
        <v>0</v>
      </c>
      <c r="J262" s="68"/>
      <c r="K262" s="68"/>
      <c r="L262" s="68"/>
      <c r="M262" s="68"/>
      <c r="N262" s="68"/>
    </row>
    <row r="263" spans="2:14" s="64" customFormat="1" ht="27" customHeight="1">
      <c r="B263" s="79"/>
      <c r="C263" s="80"/>
      <c r="D263" s="81"/>
      <c r="E263" s="81"/>
      <c r="F263" s="82"/>
      <c r="G263" s="67"/>
      <c r="H263" s="62">
        <f>IF(T($B263)&lt;&gt;"",0,IF($B263="",$H262,VALUE(SUBSTITUTE(SUBSTITUTE(SUBSTITUTE($B263,",","-"),".","-")," ","-"))))</f>
        <v>0</v>
      </c>
      <c r="I263" s="62">
        <f>IF(OR($H263&lt;41420,$H263&gt;41426,$H263=0,AND($H263&lt;&gt;$H262,$D263=""),T($E263)="",T($F263)&lt;&gt;"",$F263=0),0,1)</f>
        <v>0</v>
      </c>
      <c r="J263" s="68"/>
      <c r="K263" s="68"/>
      <c r="L263" s="68"/>
      <c r="M263" s="68"/>
      <c r="N263" s="68"/>
    </row>
    <row r="264" spans="2:14" s="64" customFormat="1" ht="27" customHeight="1">
      <c r="B264" s="79"/>
      <c r="C264" s="80"/>
      <c r="D264" s="81"/>
      <c r="E264" s="81"/>
      <c r="F264" s="82"/>
      <c r="G264" s="67"/>
      <c r="H264" s="62">
        <f>IF(T($B264)&lt;&gt;"",0,IF($B264="",$H263,VALUE(SUBSTITUTE(SUBSTITUTE(SUBSTITUTE($B264,",","-"),".","-")," ","-"))))</f>
        <v>0</v>
      </c>
      <c r="I264" s="62">
        <f>IF(OR($H264&lt;41420,$H264&gt;41426,$H264=0,AND($H264&lt;&gt;$H263,$D264=""),T($E264)="",T($F264)&lt;&gt;"",$F264=0),0,1)</f>
        <v>0</v>
      </c>
      <c r="J264" s="68"/>
      <c r="K264" s="68"/>
      <c r="L264" s="68"/>
      <c r="M264" s="68"/>
      <c r="N264" s="68"/>
    </row>
    <row r="265" spans="2:14" s="64" customFormat="1" ht="27" customHeight="1">
      <c r="B265" s="79"/>
      <c r="C265" s="80"/>
      <c r="D265" s="81"/>
      <c r="E265" s="81"/>
      <c r="F265" s="82"/>
      <c r="G265" s="67"/>
      <c r="H265" s="62">
        <f>IF(T($B265)&lt;&gt;"",0,IF($B265="",$H264,VALUE(SUBSTITUTE(SUBSTITUTE(SUBSTITUTE($B265,",","-"),".","-")," ","-"))))</f>
        <v>0</v>
      </c>
      <c r="I265" s="62">
        <f>IF(OR($H265&lt;41420,$H265&gt;41426,$H265=0,AND($H265&lt;&gt;$H264,$D265=""),T($E265)="",T($F265)&lt;&gt;"",$F265=0),0,1)</f>
        <v>0</v>
      </c>
      <c r="J265" s="68"/>
      <c r="K265" s="68"/>
      <c r="L265" s="68"/>
      <c r="M265" s="68"/>
      <c r="N265" s="68"/>
    </row>
    <row r="266" spans="2:14" s="64" customFormat="1" ht="27" customHeight="1">
      <c r="B266" s="79"/>
      <c r="C266" s="80"/>
      <c r="D266" s="81"/>
      <c r="E266" s="81"/>
      <c r="F266" s="82"/>
      <c r="G266" s="67"/>
      <c r="H266" s="62">
        <f>IF(T($B266)&lt;&gt;"",0,IF($B266="",$H265,VALUE(SUBSTITUTE(SUBSTITUTE(SUBSTITUTE($B266,",","-"),".","-")," ","-"))))</f>
        <v>0</v>
      </c>
      <c r="I266" s="62">
        <f>IF(OR($H266&lt;41420,$H266&gt;41426,$H266=0,AND($H266&lt;&gt;$H265,$D266=""),T($E266)="",T($F266)&lt;&gt;"",$F266=0),0,1)</f>
        <v>0</v>
      </c>
      <c r="J266" s="68"/>
      <c r="K266" s="68"/>
      <c r="L266" s="68"/>
      <c r="M266" s="68"/>
      <c r="N266" s="68"/>
    </row>
    <row r="267" spans="2:14" s="64" customFormat="1" ht="27" customHeight="1">
      <c r="B267" s="79"/>
      <c r="C267" s="80"/>
      <c r="D267" s="81"/>
      <c r="E267" s="81"/>
      <c r="F267" s="82"/>
      <c r="G267" s="67"/>
      <c r="H267" s="62">
        <f>IF(T($B267)&lt;&gt;"",0,IF($B267="",$H266,VALUE(SUBSTITUTE(SUBSTITUTE(SUBSTITUTE($B267,",","-"),".","-")," ","-"))))</f>
        <v>0</v>
      </c>
      <c r="I267" s="62">
        <f>IF(OR($H267&lt;41420,$H267&gt;41426,$H267=0,AND($H267&lt;&gt;$H266,$D267=""),T($E267)="",T($F267)&lt;&gt;"",$F267=0),0,1)</f>
        <v>0</v>
      </c>
      <c r="J267" s="68"/>
      <c r="K267" s="68"/>
      <c r="L267" s="68"/>
      <c r="M267" s="68"/>
      <c r="N267" s="68"/>
    </row>
    <row r="268" spans="2:14" s="64" customFormat="1" ht="27" customHeight="1">
      <c r="B268" s="79"/>
      <c r="C268" s="80"/>
      <c r="D268" s="81"/>
      <c r="E268" s="81"/>
      <c r="F268" s="82"/>
      <c r="G268" s="67"/>
      <c r="H268" s="62">
        <f>IF(T($B268)&lt;&gt;"",0,IF($B268="",$H267,VALUE(SUBSTITUTE(SUBSTITUTE(SUBSTITUTE($B268,",","-"),".","-")," ","-"))))</f>
        <v>0</v>
      </c>
      <c r="I268" s="62">
        <f>IF(OR($H268&lt;41420,$H268&gt;41426,$H268=0,AND($H268&lt;&gt;$H267,$D268=""),T($E268)="",T($F268)&lt;&gt;"",$F268=0),0,1)</f>
        <v>0</v>
      </c>
      <c r="J268" s="68"/>
      <c r="K268" s="68"/>
      <c r="L268" s="68"/>
      <c r="M268" s="68"/>
      <c r="N268" s="68"/>
    </row>
    <row r="269" spans="2:14" s="64" customFormat="1" ht="27" customHeight="1">
      <c r="B269" s="79"/>
      <c r="C269" s="80"/>
      <c r="D269" s="81"/>
      <c r="E269" s="81"/>
      <c r="F269" s="82"/>
      <c r="G269" s="67"/>
      <c r="H269" s="62">
        <f>IF(T($B269)&lt;&gt;"",0,IF($B269="",$H268,VALUE(SUBSTITUTE(SUBSTITUTE(SUBSTITUTE($B269,",","-"),".","-")," ","-"))))</f>
        <v>0</v>
      </c>
      <c r="I269" s="62">
        <f>IF(OR($H269&lt;41420,$H269&gt;41426,$H269=0,AND($H269&lt;&gt;$H268,$D269=""),T($E269)="",T($F269)&lt;&gt;"",$F269=0),0,1)</f>
        <v>0</v>
      </c>
      <c r="J269" s="68"/>
      <c r="K269" s="68"/>
      <c r="L269" s="68"/>
      <c r="M269" s="68"/>
      <c r="N269" s="68"/>
    </row>
    <row r="270" spans="2:14" s="64" customFormat="1" ht="27" customHeight="1">
      <c r="B270" s="79"/>
      <c r="C270" s="80"/>
      <c r="D270" s="81"/>
      <c r="E270" s="81"/>
      <c r="F270" s="82"/>
      <c r="G270" s="67"/>
      <c r="H270" s="62">
        <f>IF(T($B270)&lt;&gt;"",0,IF($B270="",$H269,VALUE(SUBSTITUTE(SUBSTITUTE(SUBSTITUTE($B270,",","-"),".","-")," ","-"))))</f>
        <v>0</v>
      </c>
      <c r="I270" s="62">
        <f>IF(OR($H270&lt;41420,$H270&gt;41426,$H270=0,AND($H270&lt;&gt;$H269,$D270=""),T($E270)="",T($F270)&lt;&gt;"",$F270=0),0,1)</f>
        <v>0</v>
      </c>
      <c r="J270" s="68"/>
      <c r="K270" s="68"/>
      <c r="L270" s="68"/>
      <c r="M270" s="68"/>
      <c r="N270" s="68"/>
    </row>
    <row r="271" spans="2:14" s="64" customFormat="1" ht="27" customHeight="1">
      <c r="B271" s="79"/>
      <c r="C271" s="80"/>
      <c r="D271" s="81"/>
      <c r="E271" s="81"/>
      <c r="F271" s="82"/>
      <c r="G271" s="67"/>
      <c r="H271" s="62">
        <f>IF(T($B271)&lt;&gt;"",0,IF($B271="",$H270,VALUE(SUBSTITUTE(SUBSTITUTE(SUBSTITUTE($B271,",","-"),".","-")," ","-"))))</f>
        <v>0</v>
      </c>
      <c r="I271" s="62">
        <f>IF(OR($H271&lt;41420,$H271&gt;41426,$H271=0,AND($H271&lt;&gt;$H270,$D271=""),T($E271)="",T($F271)&lt;&gt;"",$F271=0),0,1)</f>
        <v>0</v>
      </c>
      <c r="J271" s="68"/>
      <c r="K271" s="68"/>
      <c r="L271" s="68"/>
      <c r="M271" s="68"/>
      <c r="N271" s="68"/>
    </row>
    <row r="272" spans="2:14" s="64" customFormat="1" ht="27" customHeight="1">
      <c r="B272" s="79"/>
      <c r="C272" s="80"/>
      <c r="D272" s="81"/>
      <c r="E272" s="81"/>
      <c r="F272" s="82"/>
      <c r="G272" s="67"/>
      <c r="H272" s="62">
        <f>IF(T($B272)&lt;&gt;"",0,IF($B272="",$H271,VALUE(SUBSTITUTE(SUBSTITUTE(SUBSTITUTE($B272,",","-"),".","-")," ","-"))))</f>
        <v>0</v>
      </c>
      <c r="I272" s="62">
        <f>IF(OR($H272&lt;41420,$H272&gt;41426,$H272=0,AND($H272&lt;&gt;$H271,$D272=""),T($E272)="",T($F272)&lt;&gt;"",$F272=0),0,1)</f>
        <v>0</v>
      </c>
      <c r="J272" s="68"/>
      <c r="K272" s="68"/>
      <c r="L272" s="68"/>
      <c r="M272" s="68"/>
      <c r="N272" s="68"/>
    </row>
    <row r="273" spans="2:14" s="64" customFormat="1" ht="27" customHeight="1">
      <c r="B273" s="79"/>
      <c r="C273" s="80"/>
      <c r="D273" s="81"/>
      <c r="E273" s="81"/>
      <c r="F273" s="82"/>
      <c r="G273" s="67"/>
      <c r="H273" s="62">
        <f>IF(T($B273)&lt;&gt;"",0,IF($B273="",$H272,VALUE(SUBSTITUTE(SUBSTITUTE(SUBSTITUTE($B273,",","-"),".","-")," ","-"))))</f>
        <v>0</v>
      </c>
      <c r="I273" s="62">
        <f>IF(OR($H273&lt;41420,$H273&gt;41426,$H273=0,AND($H273&lt;&gt;$H272,$D273=""),T($E273)="",T($F273)&lt;&gt;"",$F273=0),0,1)</f>
        <v>0</v>
      </c>
      <c r="J273" s="68"/>
      <c r="K273" s="68"/>
      <c r="L273" s="68"/>
      <c r="M273" s="68"/>
      <c r="N273" s="68"/>
    </row>
    <row r="274" spans="2:14" s="64" customFormat="1" ht="27" customHeight="1">
      <c r="B274" s="79"/>
      <c r="C274" s="80"/>
      <c r="D274" s="81"/>
      <c r="E274" s="81"/>
      <c r="F274" s="82"/>
      <c r="G274" s="67"/>
      <c r="H274" s="62">
        <f>IF(T($B274)&lt;&gt;"",0,IF($B274="",$H273,VALUE(SUBSTITUTE(SUBSTITUTE(SUBSTITUTE($B274,",","-"),".","-")," ","-"))))</f>
        <v>0</v>
      </c>
      <c r="I274" s="62">
        <f>IF(OR($H274&lt;41420,$H274&gt;41426,$H274=0,AND($H274&lt;&gt;$H273,$D274=""),T($E274)="",T($F274)&lt;&gt;"",$F274=0),0,1)</f>
        <v>0</v>
      </c>
      <c r="J274" s="68"/>
      <c r="K274" s="68"/>
      <c r="L274" s="68"/>
      <c r="M274" s="68"/>
      <c r="N274" s="68"/>
    </row>
    <row r="275" spans="2:14" s="64" customFormat="1" ht="27" customHeight="1">
      <c r="B275" s="79"/>
      <c r="C275" s="80"/>
      <c r="D275" s="81"/>
      <c r="E275" s="81"/>
      <c r="F275" s="82"/>
      <c r="G275" s="67"/>
      <c r="H275" s="62">
        <f>IF(T($B275)&lt;&gt;"",0,IF($B275="",$H274,VALUE(SUBSTITUTE(SUBSTITUTE(SUBSTITUTE($B275,",","-"),".","-")," ","-"))))</f>
        <v>0</v>
      </c>
      <c r="I275" s="62">
        <f>IF(OR($H275&lt;41420,$H275&gt;41426,$H275=0,AND($H275&lt;&gt;$H274,$D275=""),T($E275)="",T($F275)&lt;&gt;"",$F275=0),0,1)</f>
        <v>0</v>
      </c>
      <c r="J275" s="68"/>
      <c r="K275" s="68"/>
      <c r="L275" s="68"/>
      <c r="M275" s="68"/>
      <c r="N275" s="68"/>
    </row>
    <row r="276" spans="2:14" s="64" customFormat="1" ht="27" customHeight="1">
      <c r="B276" s="79"/>
      <c r="C276" s="80"/>
      <c r="D276" s="81"/>
      <c r="E276" s="81"/>
      <c r="F276" s="82"/>
      <c r="G276" s="67"/>
      <c r="H276" s="62">
        <f>IF(T($B276)&lt;&gt;"",0,IF($B276="",$H275,VALUE(SUBSTITUTE(SUBSTITUTE(SUBSTITUTE($B276,",","-"),".","-")," ","-"))))</f>
        <v>0</v>
      </c>
      <c r="I276" s="62">
        <f>IF(OR($H276&lt;41420,$H276&gt;41426,$H276=0,AND($H276&lt;&gt;$H275,$D276=""),T($E276)="",T($F276)&lt;&gt;"",$F276=0),0,1)</f>
        <v>0</v>
      </c>
      <c r="J276" s="68"/>
      <c r="K276" s="68"/>
      <c r="L276" s="68"/>
      <c r="M276" s="68"/>
      <c r="N276" s="68"/>
    </row>
    <row r="277" spans="2:14" s="64" customFormat="1" ht="27" customHeight="1">
      <c r="B277" s="79"/>
      <c r="C277" s="80"/>
      <c r="D277" s="81"/>
      <c r="E277" s="81"/>
      <c r="F277" s="82"/>
      <c r="G277" s="67"/>
      <c r="H277" s="62">
        <f>IF(T($B277)&lt;&gt;"",0,IF($B277="",$H276,VALUE(SUBSTITUTE(SUBSTITUTE(SUBSTITUTE($B277,",","-"),".","-")," ","-"))))</f>
        <v>0</v>
      </c>
      <c r="I277" s="62">
        <f>IF(OR($H277&lt;41420,$H277&gt;41426,$H277=0,AND($H277&lt;&gt;$H276,$D277=""),T($E277)="",T($F277)&lt;&gt;"",$F277=0),0,1)</f>
        <v>0</v>
      </c>
      <c r="J277" s="68"/>
      <c r="K277" s="68"/>
      <c r="L277" s="68"/>
      <c r="M277" s="68"/>
      <c r="N277" s="68"/>
    </row>
    <row r="278" spans="2:14" s="64" customFormat="1" ht="27" customHeight="1">
      <c r="B278" s="79"/>
      <c r="C278" s="80"/>
      <c r="D278" s="81"/>
      <c r="E278" s="81"/>
      <c r="F278" s="82"/>
      <c r="G278" s="67"/>
      <c r="H278" s="62">
        <f>IF(T($B278)&lt;&gt;"",0,IF($B278="",$H277,VALUE(SUBSTITUTE(SUBSTITUTE(SUBSTITUTE($B278,",","-"),".","-")," ","-"))))</f>
        <v>0</v>
      </c>
      <c r="I278" s="62">
        <f>IF(OR($H278&lt;41420,$H278&gt;41426,$H278=0,AND($H278&lt;&gt;$H277,$D278=""),T($E278)="",T($F278)&lt;&gt;"",$F278=0),0,1)</f>
        <v>0</v>
      </c>
      <c r="J278" s="68"/>
      <c r="K278" s="68"/>
      <c r="L278" s="68"/>
      <c r="M278" s="68"/>
      <c r="N278" s="68"/>
    </row>
    <row r="279" spans="2:14" s="64" customFormat="1" ht="27" customHeight="1">
      <c r="B279" s="79"/>
      <c r="C279" s="80"/>
      <c r="D279" s="81"/>
      <c r="E279" s="81"/>
      <c r="F279" s="82"/>
      <c r="G279" s="67"/>
      <c r="H279" s="62">
        <f>IF(T($B279)&lt;&gt;"",0,IF($B279="",$H278,VALUE(SUBSTITUTE(SUBSTITUTE(SUBSTITUTE($B279,",","-"),".","-")," ","-"))))</f>
        <v>0</v>
      </c>
      <c r="I279" s="62">
        <f>IF(OR($H279&lt;41420,$H279&gt;41426,$H279=0,AND($H279&lt;&gt;$H278,$D279=""),T($E279)="",T($F279)&lt;&gt;"",$F279=0),0,1)</f>
        <v>0</v>
      </c>
      <c r="J279" s="68"/>
      <c r="K279" s="68"/>
      <c r="L279" s="68"/>
      <c r="M279" s="68"/>
      <c r="N279" s="68"/>
    </row>
    <row r="280" spans="2:14" s="64" customFormat="1" ht="27" customHeight="1">
      <c r="B280" s="79"/>
      <c r="C280" s="80"/>
      <c r="D280" s="81"/>
      <c r="E280" s="81"/>
      <c r="F280" s="82"/>
      <c r="G280" s="67"/>
      <c r="H280" s="62">
        <f>IF(T($B280)&lt;&gt;"",0,IF($B280="",$H279,VALUE(SUBSTITUTE(SUBSTITUTE(SUBSTITUTE($B280,",","-"),".","-")," ","-"))))</f>
        <v>0</v>
      </c>
      <c r="I280" s="62">
        <f>IF(OR($H280&lt;41420,$H280&gt;41426,$H280=0,AND($H280&lt;&gt;$H279,$D280=""),T($E280)="",T($F280)&lt;&gt;"",$F280=0),0,1)</f>
        <v>0</v>
      </c>
      <c r="J280" s="68"/>
      <c r="K280" s="68"/>
      <c r="L280" s="68"/>
      <c r="M280" s="68"/>
      <c r="N280" s="68"/>
    </row>
    <row r="281" spans="2:14" s="64" customFormat="1" ht="27" customHeight="1">
      <c r="B281" s="79"/>
      <c r="C281" s="80"/>
      <c r="D281" s="81"/>
      <c r="E281" s="81"/>
      <c r="F281" s="82"/>
      <c r="G281" s="67"/>
      <c r="H281" s="62">
        <f>IF(T($B281)&lt;&gt;"",0,IF($B281="",$H280,VALUE(SUBSTITUTE(SUBSTITUTE(SUBSTITUTE($B281,",","-"),".","-")," ","-"))))</f>
        <v>0</v>
      </c>
      <c r="I281" s="62">
        <f>IF(OR($H281&lt;41420,$H281&gt;41426,$H281=0,AND($H281&lt;&gt;$H280,$D281=""),T($E281)="",T($F281)&lt;&gt;"",$F281=0),0,1)</f>
        <v>0</v>
      </c>
      <c r="J281" s="68"/>
      <c r="K281" s="68"/>
      <c r="L281" s="68"/>
      <c r="M281" s="68"/>
      <c r="N281" s="68"/>
    </row>
    <row r="282" spans="2:14" s="64" customFormat="1" ht="27" customHeight="1">
      <c r="B282" s="79"/>
      <c r="C282" s="80"/>
      <c r="D282" s="81"/>
      <c r="E282" s="81"/>
      <c r="F282" s="82"/>
      <c r="G282" s="67"/>
      <c r="H282" s="62">
        <f>IF(T($B282)&lt;&gt;"",0,IF($B282="",$H281,VALUE(SUBSTITUTE(SUBSTITUTE(SUBSTITUTE($B282,",","-"),".","-")," ","-"))))</f>
        <v>0</v>
      </c>
      <c r="I282" s="62">
        <f>IF(OR($H282&lt;41420,$H282&gt;41426,$H282=0,AND($H282&lt;&gt;$H281,$D282=""),T($E282)="",T($F282)&lt;&gt;"",$F282=0),0,1)</f>
        <v>0</v>
      </c>
      <c r="J282" s="68"/>
      <c r="K282" s="68"/>
      <c r="L282" s="68"/>
      <c r="M282" s="68"/>
      <c r="N282" s="68"/>
    </row>
    <row r="283" spans="2:14" s="64" customFormat="1" ht="27" customHeight="1">
      <c r="B283" s="79"/>
      <c r="C283" s="80"/>
      <c r="D283" s="81"/>
      <c r="E283" s="81"/>
      <c r="F283" s="82"/>
      <c r="G283" s="67"/>
      <c r="H283" s="62">
        <f>IF(T($B283)&lt;&gt;"",0,IF($B283="",$H282,VALUE(SUBSTITUTE(SUBSTITUTE(SUBSTITUTE($B283,",","-"),".","-")," ","-"))))</f>
        <v>0</v>
      </c>
      <c r="I283" s="62">
        <f>IF(OR($H283&lt;41420,$H283&gt;41426,$H283=0,AND($H283&lt;&gt;$H282,$D283=""),T($E283)="",T($F283)&lt;&gt;"",$F283=0),0,1)</f>
        <v>0</v>
      </c>
      <c r="J283" s="68"/>
      <c r="K283" s="68"/>
      <c r="L283" s="68"/>
      <c r="M283" s="68"/>
      <c r="N283" s="68"/>
    </row>
    <row r="284" spans="2:14" s="64" customFormat="1" ht="27" customHeight="1">
      <c r="B284" s="79"/>
      <c r="C284" s="80"/>
      <c r="D284" s="81"/>
      <c r="E284" s="81"/>
      <c r="F284" s="82"/>
      <c r="G284" s="67"/>
      <c r="H284" s="62">
        <f>IF(T($B284)&lt;&gt;"",0,IF($B284="",$H283,VALUE(SUBSTITUTE(SUBSTITUTE(SUBSTITUTE($B284,",","-"),".","-")," ","-"))))</f>
        <v>0</v>
      </c>
      <c r="I284" s="62">
        <f>IF(OR($H284&lt;41420,$H284&gt;41426,$H284=0,AND($H284&lt;&gt;$H283,$D284=""),T($E284)="",T($F284)&lt;&gt;"",$F284=0),0,1)</f>
        <v>0</v>
      </c>
      <c r="J284" s="68"/>
      <c r="K284" s="68"/>
      <c r="L284" s="68"/>
      <c r="M284" s="68"/>
      <c r="N284" s="68"/>
    </row>
    <row r="285" spans="2:14" s="64" customFormat="1" ht="27" customHeight="1">
      <c r="B285" s="79"/>
      <c r="C285" s="80"/>
      <c r="D285" s="81"/>
      <c r="E285" s="81"/>
      <c r="F285" s="82"/>
      <c r="G285" s="67"/>
      <c r="H285" s="62">
        <f>IF(T($B285)&lt;&gt;"",0,IF($B285="",$H284,VALUE(SUBSTITUTE(SUBSTITUTE(SUBSTITUTE($B285,",","-"),".","-")," ","-"))))</f>
        <v>0</v>
      </c>
      <c r="I285" s="62">
        <f>IF(OR($H285&lt;41420,$H285&gt;41426,$H285=0,AND($H285&lt;&gt;$H284,$D285=""),T($E285)="",T($F285)&lt;&gt;"",$F285=0),0,1)</f>
        <v>0</v>
      </c>
      <c r="J285" s="68"/>
      <c r="K285" s="68"/>
      <c r="L285" s="68"/>
      <c r="M285" s="68"/>
      <c r="N285" s="68"/>
    </row>
    <row r="286" spans="2:14" s="64" customFormat="1" ht="27" customHeight="1">
      <c r="B286" s="79"/>
      <c r="C286" s="80"/>
      <c r="D286" s="81"/>
      <c r="E286" s="81"/>
      <c r="F286" s="82"/>
      <c r="G286" s="67"/>
      <c r="H286" s="62">
        <f>IF(T($B286)&lt;&gt;"",0,IF($B286="",$H285,VALUE(SUBSTITUTE(SUBSTITUTE(SUBSTITUTE($B286,",","-"),".","-")," ","-"))))</f>
        <v>0</v>
      </c>
      <c r="I286" s="62">
        <f>IF(OR($H286&lt;41420,$H286&gt;41426,$H286=0,AND($H286&lt;&gt;$H285,$D286=""),T($E286)="",T($F286)&lt;&gt;"",$F286=0),0,1)</f>
        <v>0</v>
      </c>
      <c r="J286" s="68"/>
      <c r="K286" s="68"/>
      <c r="L286" s="68"/>
      <c r="M286" s="68"/>
      <c r="N286" s="68"/>
    </row>
    <row r="287" spans="2:14" s="64" customFormat="1" ht="27" customHeight="1">
      <c r="B287" s="79"/>
      <c r="C287" s="80"/>
      <c r="D287" s="81"/>
      <c r="E287" s="81"/>
      <c r="F287" s="82"/>
      <c r="G287" s="67"/>
      <c r="H287" s="62">
        <f>IF(T($B287)&lt;&gt;"",0,IF($B287="",$H286,VALUE(SUBSTITUTE(SUBSTITUTE(SUBSTITUTE($B287,",","-"),".","-")," ","-"))))</f>
        <v>0</v>
      </c>
      <c r="I287" s="62">
        <f>IF(OR($H287&lt;41420,$H287&gt;41426,$H287=0,AND($H287&lt;&gt;$H286,$D287=""),T($E287)="",T($F287)&lt;&gt;"",$F287=0),0,1)</f>
        <v>0</v>
      </c>
      <c r="J287" s="68"/>
      <c r="K287" s="68"/>
      <c r="L287" s="68"/>
      <c r="M287" s="68"/>
      <c r="N287" s="68"/>
    </row>
    <row r="288" spans="2:14" s="64" customFormat="1" ht="27" customHeight="1">
      <c r="B288" s="79"/>
      <c r="C288" s="80"/>
      <c r="D288" s="81"/>
      <c r="E288" s="81"/>
      <c r="F288" s="82"/>
      <c r="G288" s="67"/>
      <c r="H288" s="62">
        <f>IF(T($B288)&lt;&gt;"",0,IF($B288="",$H287,VALUE(SUBSTITUTE(SUBSTITUTE(SUBSTITUTE($B288,",","-"),".","-")," ","-"))))</f>
        <v>0</v>
      </c>
      <c r="I288" s="62">
        <f>IF(OR($H288&lt;41420,$H288&gt;41426,$H288=0,AND($H288&lt;&gt;$H287,$D288=""),T($E288)="",T($F288)&lt;&gt;"",$F288=0),0,1)</f>
        <v>0</v>
      </c>
      <c r="J288" s="68"/>
      <c r="K288" s="68"/>
      <c r="L288" s="68"/>
      <c r="M288" s="68"/>
      <c r="N288" s="68"/>
    </row>
    <row r="289" spans="2:14" s="64" customFormat="1" ht="27" customHeight="1">
      <c r="B289" s="79"/>
      <c r="C289" s="80"/>
      <c r="D289" s="81"/>
      <c r="E289" s="81"/>
      <c r="F289" s="82"/>
      <c r="G289" s="67"/>
      <c r="H289" s="62">
        <f>IF(T($B289)&lt;&gt;"",0,IF($B289="",$H288,VALUE(SUBSTITUTE(SUBSTITUTE(SUBSTITUTE($B289,",","-"),".","-")," ","-"))))</f>
        <v>0</v>
      </c>
      <c r="I289" s="62">
        <f>IF(OR($H289&lt;41420,$H289&gt;41426,$H289=0,AND($H289&lt;&gt;$H288,$D289=""),T($E289)="",T($F289)&lt;&gt;"",$F289=0),0,1)</f>
        <v>0</v>
      </c>
      <c r="J289" s="68"/>
      <c r="K289" s="68"/>
      <c r="L289" s="68"/>
      <c r="M289" s="68"/>
      <c r="N289" s="68"/>
    </row>
    <row r="290" spans="2:14" s="64" customFormat="1" ht="27" customHeight="1">
      <c r="B290" s="79"/>
      <c r="C290" s="80"/>
      <c r="D290" s="81"/>
      <c r="E290" s="81"/>
      <c r="F290" s="82"/>
      <c r="G290" s="67"/>
      <c r="H290" s="62">
        <f>IF(T($B290)&lt;&gt;"",0,IF($B290="",$H289,VALUE(SUBSTITUTE(SUBSTITUTE(SUBSTITUTE($B290,",","-"),".","-")," ","-"))))</f>
        <v>0</v>
      </c>
      <c r="I290" s="62">
        <f>IF(OR($H290&lt;41420,$H290&gt;41426,$H290=0,AND($H290&lt;&gt;$H289,$D290=""),T($E290)="",T($F290)&lt;&gt;"",$F290=0),0,1)</f>
        <v>0</v>
      </c>
      <c r="J290" s="68"/>
      <c r="K290" s="68"/>
      <c r="L290" s="68"/>
      <c r="M290" s="68"/>
      <c r="N290" s="68"/>
    </row>
    <row r="291" spans="2:14" s="64" customFormat="1" ht="27" customHeight="1">
      <c r="B291" s="79"/>
      <c r="C291" s="80"/>
      <c r="D291" s="81"/>
      <c r="E291" s="81"/>
      <c r="F291" s="82"/>
      <c r="G291" s="67"/>
      <c r="H291" s="62">
        <f>IF(T($B291)&lt;&gt;"",0,IF($B291="",$H290,VALUE(SUBSTITUTE(SUBSTITUTE(SUBSTITUTE($B291,",","-"),".","-")," ","-"))))</f>
        <v>0</v>
      </c>
      <c r="I291" s="62">
        <f>IF(OR($H291&lt;41420,$H291&gt;41426,$H291=0,AND($H291&lt;&gt;$H290,$D291=""),T($E291)="",T($F291)&lt;&gt;"",$F291=0),0,1)</f>
        <v>0</v>
      </c>
      <c r="J291" s="68"/>
      <c r="K291" s="68"/>
      <c r="L291" s="68"/>
      <c r="M291" s="68"/>
      <c r="N291" s="68"/>
    </row>
    <row r="292" spans="2:14" s="64" customFormat="1" ht="27" customHeight="1">
      <c r="B292" s="79"/>
      <c r="C292" s="80"/>
      <c r="D292" s="81"/>
      <c r="E292" s="81"/>
      <c r="F292" s="82"/>
      <c r="G292" s="67"/>
      <c r="H292" s="62">
        <f>IF(T($B292)&lt;&gt;"",0,IF($B292="",$H291,VALUE(SUBSTITUTE(SUBSTITUTE(SUBSTITUTE($B292,",","-"),".","-")," ","-"))))</f>
        <v>0</v>
      </c>
      <c r="I292" s="62">
        <f>IF(OR($H292&lt;41420,$H292&gt;41426,$H292=0,AND($H292&lt;&gt;$H291,$D292=""),T($E292)="",T($F292)&lt;&gt;"",$F292=0),0,1)</f>
        <v>0</v>
      </c>
      <c r="J292" s="68"/>
      <c r="K292" s="68"/>
      <c r="L292" s="68"/>
      <c r="M292" s="68"/>
      <c r="N292" s="68"/>
    </row>
    <row r="293" spans="2:14" s="64" customFormat="1" ht="27" customHeight="1">
      <c r="B293" s="79"/>
      <c r="C293" s="80"/>
      <c r="D293" s="81"/>
      <c r="E293" s="81"/>
      <c r="F293" s="82"/>
      <c r="G293" s="67"/>
      <c r="H293" s="62">
        <f>IF(T($B293)&lt;&gt;"",0,IF($B293="",$H292,VALUE(SUBSTITUTE(SUBSTITUTE(SUBSTITUTE($B293,",","-"),".","-")," ","-"))))</f>
        <v>0</v>
      </c>
      <c r="I293" s="62">
        <f>IF(OR($H293&lt;41420,$H293&gt;41426,$H293=0,AND($H293&lt;&gt;$H292,$D293=""),T($E293)="",T($F293)&lt;&gt;"",$F293=0),0,1)</f>
        <v>0</v>
      </c>
      <c r="J293" s="68"/>
      <c r="K293" s="68"/>
      <c r="L293" s="68"/>
      <c r="M293" s="68"/>
      <c r="N293" s="68"/>
    </row>
    <row r="294" spans="2:14" s="64" customFormat="1" ht="27" customHeight="1">
      <c r="B294" s="79"/>
      <c r="C294" s="80"/>
      <c r="D294" s="81"/>
      <c r="E294" s="81"/>
      <c r="F294" s="82"/>
      <c r="G294" s="67"/>
      <c r="H294" s="62">
        <f>IF(T($B294)&lt;&gt;"",0,IF($B294="",$H293,VALUE(SUBSTITUTE(SUBSTITUTE(SUBSTITUTE($B294,",","-"),".","-")," ","-"))))</f>
        <v>0</v>
      </c>
      <c r="I294" s="62">
        <f>IF(OR($H294&lt;41420,$H294&gt;41426,$H294=0,AND($H294&lt;&gt;$H293,$D294=""),T($E294)="",T($F294)&lt;&gt;"",$F294=0),0,1)</f>
        <v>0</v>
      </c>
      <c r="J294" s="68"/>
      <c r="K294" s="68"/>
      <c r="L294" s="68"/>
      <c r="M294" s="68"/>
      <c r="N294" s="68"/>
    </row>
    <row r="295" spans="2:14" s="64" customFormat="1" ht="27" customHeight="1">
      <c r="B295" s="79"/>
      <c r="C295" s="80"/>
      <c r="D295" s="81"/>
      <c r="E295" s="81"/>
      <c r="F295" s="82"/>
      <c r="G295" s="67"/>
      <c r="H295" s="62">
        <f>IF(T($B295)&lt;&gt;"",0,IF($B295="",$H294,VALUE(SUBSTITUTE(SUBSTITUTE(SUBSTITUTE($B295,",","-"),".","-")," ","-"))))</f>
        <v>0</v>
      </c>
      <c r="I295" s="62">
        <f>IF(OR($H295&lt;41420,$H295&gt;41426,$H295=0,AND($H295&lt;&gt;$H294,$D295=""),T($E295)="",T($F295)&lt;&gt;"",$F295=0),0,1)</f>
        <v>0</v>
      </c>
      <c r="J295" s="68"/>
      <c r="K295" s="68"/>
      <c r="L295" s="68"/>
      <c r="M295" s="68"/>
      <c r="N295" s="68"/>
    </row>
    <row r="296" spans="2:14" s="64" customFormat="1" ht="27" customHeight="1">
      <c r="B296" s="79"/>
      <c r="C296" s="80"/>
      <c r="D296" s="81"/>
      <c r="E296" s="81"/>
      <c r="F296" s="82"/>
      <c r="G296" s="67"/>
      <c r="H296" s="62">
        <f>IF(T($B296)&lt;&gt;"",0,IF($B296="",$H295,VALUE(SUBSTITUTE(SUBSTITUTE(SUBSTITUTE($B296,",","-"),".","-")," ","-"))))</f>
        <v>0</v>
      </c>
      <c r="I296" s="62">
        <f>IF(OR($H296&lt;41420,$H296&gt;41426,$H296=0,AND($H296&lt;&gt;$H295,$D296=""),T($E296)="",T($F296)&lt;&gt;"",$F296=0),0,1)</f>
        <v>0</v>
      </c>
      <c r="J296" s="68"/>
      <c r="K296" s="68"/>
      <c r="L296" s="68"/>
      <c r="M296" s="68"/>
      <c r="N296" s="68"/>
    </row>
    <row r="297" spans="2:14" s="64" customFormat="1" ht="27" customHeight="1">
      <c r="B297" s="79"/>
      <c r="C297" s="80"/>
      <c r="D297" s="81"/>
      <c r="E297" s="81"/>
      <c r="F297" s="82"/>
      <c r="G297" s="67"/>
      <c r="H297" s="62">
        <f>IF(T($B297)&lt;&gt;"",0,IF($B297="",$H296,VALUE(SUBSTITUTE(SUBSTITUTE(SUBSTITUTE($B297,",","-"),".","-")," ","-"))))</f>
        <v>0</v>
      </c>
      <c r="I297" s="62">
        <f>IF(OR($H297&lt;41420,$H297&gt;41426,$H297=0,AND($H297&lt;&gt;$H296,$D297=""),T($E297)="",T($F297)&lt;&gt;"",$F297=0),0,1)</f>
        <v>0</v>
      </c>
      <c r="J297" s="68"/>
      <c r="K297" s="68"/>
      <c r="L297" s="68"/>
      <c r="M297" s="68"/>
      <c r="N297" s="68"/>
    </row>
    <row r="298" spans="2:14" s="64" customFormat="1" ht="27" customHeight="1">
      <c r="B298" s="79"/>
      <c r="C298" s="80"/>
      <c r="D298" s="81"/>
      <c r="E298" s="81"/>
      <c r="F298" s="82"/>
      <c r="G298" s="67"/>
      <c r="H298" s="62">
        <f>IF(T($B298)&lt;&gt;"",0,IF($B298="",$H297,VALUE(SUBSTITUTE(SUBSTITUTE(SUBSTITUTE($B298,",","-"),".","-")," ","-"))))</f>
        <v>0</v>
      </c>
      <c r="I298" s="62">
        <f>IF(OR($H298&lt;41420,$H298&gt;41426,$H298=0,AND($H298&lt;&gt;$H297,$D298=""),T($E298)="",T($F298)&lt;&gt;"",$F298=0),0,1)</f>
        <v>0</v>
      </c>
      <c r="J298" s="68"/>
      <c r="K298" s="68"/>
      <c r="L298" s="68"/>
      <c r="M298" s="68"/>
      <c r="N298" s="68"/>
    </row>
    <row r="299" spans="2:14" s="64" customFormat="1" ht="27" customHeight="1">
      <c r="B299" s="79"/>
      <c r="C299" s="80"/>
      <c r="D299" s="81"/>
      <c r="E299" s="81"/>
      <c r="F299" s="82"/>
      <c r="G299" s="67"/>
      <c r="H299" s="62">
        <f>IF(T($B299)&lt;&gt;"",0,IF($B299="",$H298,VALUE(SUBSTITUTE(SUBSTITUTE(SUBSTITUTE($B299,",","-"),".","-")," ","-"))))</f>
        <v>0</v>
      </c>
      <c r="I299" s="62">
        <f>IF(OR($H299&lt;41420,$H299&gt;41426,$H299=0,AND($H299&lt;&gt;$H298,$D299=""),T($E299)="",T($F299)&lt;&gt;"",$F299=0),0,1)</f>
        <v>0</v>
      </c>
      <c r="J299" s="68"/>
      <c r="K299" s="68"/>
      <c r="L299" s="68"/>
      <c r="M299" s="68"/>
      <c r="N299" s="68"/>
    </row>
    <row r="300" spans="2:14" s="64" customFormat="1" ht="27" customHeight="1">
      <c r="B300" s="79"/>
      <c r="C300" s="80"/>
      <c r="D300" s="81"/>
      <c r="E300" s="81"/>
      <c r="F300" s="82"/>
      <c r="G300" s="67"/>
      <c r="H300" s="62">
        <f>IF(T($B300)&lt;&gt;"",0,IF($B300="",$H299,VALUE(SUBSTITUTE(SUBSTITUTE(SUBSTITUTE($B300,",","-"),".","-")," ","-"))))</f>
        <v>0</v>
      </c>
      <c r="I300" s="62">
        <f>IF(OR($H300&lt;41420,$H300&gt;41426,$H300=0,AND($H300&lt;&gt;$H299,$D300=""),T($E300)="",T($F300)&lt;&gt;"",$F300=0),0,1)</f>
        <v>0</v>
      </c>
      <c r="J300" s="68"/>
      <c r="K300" s="68"/>
      <c r="L300" s="68"/>
      <c r="M300" s="68"/>
      <c r="N300" s="68"/>
    </row>
    <row r="301" spans="2:14" s="64" customFormat="1" ht="27" customHeight="1">
      <c r="B301" s="79"/>
      <c r="C301" s="80"/>
      <c r="D301" s="81"/>
      <c r="E301" s="81"/>
      <c r="F301" s="82"/>
      <c r="G301" s="67"/>
      <c r="H301" s="62">
        <f>IF(T($B301)&lt;&gt;"",0,IF($B301="",$H300,VALUE(SUBSTITUTE(SUBSTITUTE(SUBSTITUTE($B301,",","-"),".","-")," ","-"))))</f>
        <v>0</v>
      </c>
      <c r="I301" s="62">
        <f>IF(OR($H301&lt;41420,$H301&gt;41426,$H301=0,AND($H301&lt;&gt;$H300,$D301=""),T($E301)="",T($F301)&lt;&gt;"",$F301=0),0,1)</f>
        <v>0</v>
      </c>
      <c r="J301" s="68"/>
      <c r="K301" s="68"/>
      <c r="L301" s="68"/>
      <c r="M301" s="68"/>
      <c r="N301" s="68"/>
    </row>
    <row r="302" spans="2:14" s="64" customFormat="1" ht="27" customHeight="1">
      <c r="B302" s="79"/>
      <c r="C302" s="80"/>
      <c r="D302" s="81"/>
      <c r="E302" s="81"/>
      <c r="F302" s="82"/>
      <c r="G302" s="67"/>
      <c r="H302" s="62">
        <f>IF(T($B302)&lt;&gt;"",0,IF($B302="",$H301,VALUE(SUBSTITUTE(SUBSTITUTE(SUBSTITUTE($B302,",","-"),".","-")," ","-"))))</f>
        <v>0</v>
      </c>
      <c r="I302" s="62">
        <f>IF(OR($H302&lt;41420,$H302&gt;41426,$H302=0,AND($H302&lt;&gt;$H301,$D302=""),T($E302)="",T($F302)&lt;&gt;"",$F302=0),0,1)</f>
        <v>0</v>
      </c>
      <c r="J302" s="68"/>
      <c r="K302" s="68"/>
      <c r="L302" s="68"/>
      <c r="M302" s="68"/>
      <c r="N302" s="68"/>
    </row>
    <row r="303" spans="2:14" s="64" customFormat="1" ht="27" customHeight="1">
      <c r="B303" s="79"/>
      <c r="C303" s="80"/>
      <c r="D303" s="81"/>
      <c r="E303" s="81"/>
      <c r="F303" s="82"/>
      <c r="G303" s="67"/>
      <c r="H303" s="62">
        <f>IF(T($B303)&lt;&gt;"",0,IF($B303="",$H302,VALUE(SUBSTITUTE(SUBSTITUTE(SUBSTITUTE($B303,",","-"),".","-")," ","-"))))</f>
        <v>0</v>
      </c>
      <c r="I303" s="62">
        <f>IF(OR($H303&lt;41420,$H303&gt;41426,$H303=0,AND($H303&lt;&gt;$H302,$D303=""),T($E303)="",T($F303)&lt;&gt;"",$F303=0),0,1)</f>
        <v>0</v>
      </c>
      <c r="J303" s="68"/>
      <c r="K303" s="68"/>
      <c r="L303" s="68"/>
      <c r="M303" s="68"/>
      <c r="N303" s="68"/>
    </row>
    <row r="304" spans="2:14" s="64" customFormat="1" ht="27" customHeight="1">
      <c r="B304" s="83"/>
      <c r="C304" s="84"/>
      <c r="D304" s="85"/>
      <c r="E304" s="85"/>
      <c r="F304" s="86"/>
      <c r="G304" s="67"/>
      <c r="H304" s="62">
        <f>IF(T($B304)&lt;&gt;"",0,IF($B304="",$H303,VALUE(SUBSTITUTE(SUBSTITUTE(SUBSTITUTE($B304,",","-"),".","-")," ","-"))))</f>
        <v>0</v>
      </c>
      <c r="I304" s="62">
        <f>IF(OR($H304&lt;41420,$H304&gt;41426,$H304=0,AND($H304&lt;&gt;$H303,$D304=""),T($E304)="",T($F304)&lt;&gt;"",$F304=0),0,1)</f>
        <v>0</v>
      </c>
      <c r="J304" s="68"/>
      <c r="K304" s="68"/>
      <c r="L304" s="68"/>
      <c r="M304" s="68"/>
      <c r="N304" s="68"/>
    </row>
  </sheetData>
  <sheetProtection sheet="1" objects="1" scenarios="1"/>
  <mergeCells count="3">
    <mergeCell ref="B1:F1"/>
    <mergeCell ref="B2:F2"/>
    <mergeCell ref="B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ugw </cp:lastModifiedBy>
  <cp:lastPrinted>2012-04-27T09:55:39Z</cp:lastPrinted>
  <dcterms:created xsi:type="dcterms:W3CDTF">2012-04-27T09:06:33Z</dcterms:created>
  <dcterms:modified xsi:type="dcterms:W3CDTF">2013-06-06T12:12:42Z</dcterms:modified>
  <cp:category/>
  <cp:version/>
  <cp:contentType/>
  <cp:contentStatus/>
  <cp:revision>10</cp:revision>
</cp:coreProperties>
</file>